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1840" windowHeight="12435" tabRatio="906" activeTab="7"/>
  </bookViews>
  <sheets>
    <sheet name="01_NASLOVNICA" sheetId="35" r:id="rId1"/>
    <sheet name="02_REKAP" sheetId="36" r:id="rId2"/>
    <sheet name="03_OPCI" sheetId="37" r:id="rId3"/>
    <sheet name="A.I.PRIPREMNI" sheetId="38" r:id="rId4"/>
    <sheet name="A.II.DEMONT" sheetId="39" r:id="rId5"/>
    <sheet name="A.III.ZEM" sheetId="40" r:id="rId6"/>
    <sheet name="A.IV.ZID" sheetId="41" r:id="rId7"/>
    <sheet name="A.V.IZO" sheetId="42" r:id="rId8"/>
    <sheet name="B.I.LIM" sheetId="43" r:id="rId9"/>
    <sheet name="B.II.PVC" sheetId="44" r:id="rId10"/>
    <sheet name="B.III.FASADA" sheetId="45" r:id="rId11"/>
    <sheet name="C.EL.Opći uvjeti" sheetId="30" r:id="rId12"/>
    <sheet name="C.EL.I.Demontaže" sheetId="31" r:id="rId13"/>
    <sheet name="C.EL.II.JS" sheetId="23" r:id="rId14"/>
    <sheet name="C.EL.III.EMP" sheetId="34" r:id="rId15"/>
    <sheet name="D.STR.I. DEMONTAŽE" sheetId="52" r:id="rId16"/>
    <sheet name="D.STR.II. KOTLOVNICA" sheetId="53" r:id="rId17"/>
    <sheet name="D.STR.III. VENTILACIJA" sheetId="54" r:id="rId18"/>
    <sheet name="D.STR.IV. TERMOSTATSKI VENTILI" sheetId="55" r:id="rId19"/>
    <sheet name="D.STR.V.GRAĐEVINSKO-OBRTNIČKI" sheetId="56" r:id="rId20"/>
    <sheet name="D.STR.VI.Hlađenje" sheetId="51" r:id="rId21"/>
  </sheets>
  <definedNames>
    <definedName name="_xlnm.Print_Titles" localSheetId="3">A.I.PRIPREMNI!$A:$F,A.I.PRIPREMNI!#REF!</definedName>
    <definedName name="_xlnm.Print_Titles" localSheetId="4">A.II.DEMONT!$A:$F,A.II.DEMONT!#REF!</definedName>
    <definedName name="_xlnm.Print_Titles" localSheetId="5">A.III.ZEM!$A:$F,A.III.ZEM!#REF!</definedName>
    <definedName name="_xlnm.Print_Titles" localSheetId="6">A.IV.ZID!$A:$F,A.IV.ZID!#REF!</definedName>
    <definedName name="_xlnm.Print_Titles" localSheetId="7">A.V.IZO!$A:$F,A.V.IZO!#REF!</definedName>
    <definedName name="_xlnm.Print_Titles" localSheetId="9">B.II.PVC!$A:$F,B.II.PVC!#REF!</definedName>
    <definedName name="_xlnm.Print_Titles" localSheetId="10">B.III.FASADA!$A:$F,B.III.FASADA!#REF!</definedName>
    <definedName name="_xlnm.Print_Titles" localSheetId="15">'D.STR.I. DEMONTAŽE'!$1:$12</definedName>
    <definedName name="_xlnm.Print_Titles" localSheetId="16">'D.STR.II. KOTLOVNICA'!$1:$11</definedName>
    <definedName name="_xlnm.Print_Titles" localSheetId="17">'D.STR.III. VENTILACIJA'!$1:$12</definedName>
    <definedName name="_xlnm.Print_Titles" localSheetId="19">'D.STR.V.GRAĐEVINSKO-OBRTNIČKI'!$1:$12</definedName>
    <definedName name="_xlnm.Print_Titles" localSheetId="20">D.STR.VI.Hlađenje!$1:$11</definedName>
    <definedName name="_xlnm.Print_Area" localSheetId="0">'01_NASLOVNICA'!$A$1:$B$74</definedName>
    <definedName name="_xlnm.Print_Area" localSheetId="1">'02_REKAP'!$A$1:$F$53</definedName>
    <definedName name="_xlnm.Print_Area" localSheetId="2">'03_OPCI'!$A$1:$G$59</definedName>
    <definedName name="_xlnm.Print_Area" localSheetId="3">A.I.PRIPREMNI!$A$1:$F$52</definedName>
    <definedName name="_xlnm.Print_Area" localSheetId="4">A.II.DEMONT!$A$1:$F$164</definedName>
    <definedName name="_xlnm.Print_Area" localSheetId="5">A.III.ZEM!$A$1:$F$37</definedName>
    <definedName name="_xlnm.Print_Area" localSheetId="6">A.IV.ZID!$A$1:$F$91</definedName>
    <definedName name="_xlnm.Print_Area" localSheetId="7">A.V.IZO!$A$1:$F$73</definedName>
    <definedName name="_xlnm.Print_Area" localSheetId="8">B.I.LIM!$A$1:$F$63</definedName>
    <definedName name="_xlnm.Print_Area" localSheetId="9">B.II.PVC!$A$1:$F$203</definedName>
    <definedName name="_xlnm.Print_Area" localSheetId="10">B.III.FASADA!$A$1:$F$124</definedName>
    <definedName name="_xlnm.Print_Area" localSheetId="15">'D.STR.I. DEMONTAŽE'!$A$1:$F$48</definedName>
    <definedName name="_xlnm.Print_Area" localSheetId="17">'D.STR.III. VENTILACIJA'!$A$1:$F$160</definedName>
    <definedName name="_xlnm.Print_Area" localSheetId="19">'D.STR.V.GRAĐEVINSKO-OBRTNIČKI'!$A$1:$F$132</definedName>
  </definedNames>
  <calcPr calcId="152511"/>
</workbook>
</file>

<file path=xl/calcChain.xml><?xml version="1.0" encoding="utf-8"?>
<calcChain xmlns="http://schemas.openxmlformats.org/spreadsheetml/2006/main">
  <c r="F44" i="36" l="1"/>
  <c r="F43" i="36"/>
  <c r="F42" i="36"/>
  <c r="F41" i="36"/>
  <c r="F40" i="36"/>
  <c r="F30" i="55"/>
  <c r="F130" i="56"/>
  <c r="F115" i="56"/>
  <c r="F114" i="56"/>
  <c r="F99" i="56"/>
  <c r="F88" i="56"/>
  <c r="F87" i="56"/>
  <c r="F81" i="56"/>
  <c r="F70" i="56"/>
  <c r="F57" i="56"/>
  <c r="F42" i="56"/>
  <c r="F41" i="56"/>
  <c r="F28" i="56"/>
  <c r="F27" i="56"/>
  <c r="F27" i="55"/>
  <c r="F24" i="55"/>
  <c r="F21" i="55"/>
  <c r="F18" i="55"/>
  <c r="F27" i="54"/>
  <c r="F40" i="54"/>
  <c r="G41" i="54"/>
  <c r="G42" i="54"/>
  <c r="G43" i="54"/>
  <c r="F44" i="54"/>
  <c r="G46" i="54"/>
  <c r="G47" i="54"/>
  <c r="G48" i="54"/>
  <c r="F49" i="54"/>
  <c r="F52" i="54"/>
  <c r="F53" i="54"/>
  <c r="F54" i="54"/>
  <c r="F58" i="54"/>
  <c r="F59" i="54"/>
  <c r="F64" i="54"/>
  <c r="F65" i="54"/>
  <c r="F68" i="54"/>
  <c r="F71" i="54"/>
  <c r="F74" i="54"/>
  <c r="F77" i="54"/>
  <c r="F78" i="54"/>
  <c r="F82" i="54"/>
  <c r="F90" i="54"/>
  <c r="F93" i="54"/>
  <c r="F96" i="54"/>
  <c r="F99" i="54"/>
  <c r="F103" i="54"/>
  <c r="F104" i="54"/>
  <c r="F105" i="54"/>
  <c r="F108" i="54"/>
  <c r="F111" i="54"/>
  <c r="F114" i="54"/>
  <c r="F118" i="54"/>
  <c r="F119" i="54"/>
  <c r="F120" i="54"/>
  <c r="F124" i="54"/>
  <c r="F127" i="54"/>
  <c r="F131" i="54"/>
  <c r="F136" i="54"/>
  <c r="F139" i="54"/>
  <c r="F142" i="54"/>
  <c r="F145" i="54"/>
  <c r="F148" i="54"/>
  <c r="F150" i="54"/>
  <c r="F153" i="54"/>
  <c r="F205" i="53"/>
  <c r="F202" i="53"/>
  <c r="F199" i="53"/>
  <c r="F196" i="53"/>
  <c r="F193" i="53"/>
  <c r="F190" i="53"/>
  <c r="F187" i="53"/>
  <c r="F183" i="53"/>
  <c r="F180" i="53"/>
  <c r="F177" i="53"/>
  <c r="F174" i="53"/>
  <c r="F172" i="53"/>
  <c r="F169" i="53"/>
  <c r="F167" i="53"/>
  <c r="F165" i="53"/>
  <c r="F159" i="53"/>
  <c r="F154" i="53"/>
  <c r="F153" i="53"/>
  <c r="F152" i="53"/>
  <c r="F151" i="53"/>
  <c r="F147" i="53"/>
  <c r="F144" i="53"/>
  <c r="F141" i="53"/>
  <c r="F139" i="53"/>
  <c r="F135" i="53"/>
  <c r="F132" i="53"/>
  <c r="F131" i="53"/>
  <c r="F130" i="53"/>
  <c r="F127" i="53"/>
  <c r="F124" i="53"/>
  <c r="F120" i="53"/>
  <c r="F117" i="53"/>
  <c r="F114" i="53"/>
  <c r="F113" i="53"/>
  <c r="F110" i="53"/>
  <c r="F109" i="53"/>
  <c r="F106" i="53"/>
  <c r="F105" i="53"/>
  <c r="F102" i="53"/>
  <c r="F101" i="53"/>
  <c r="F98" i="53"/>
  <c r="F97" i="53"/>
  <c r="F94" i="53"/>
  <c r="F90" i="53"/>
  <c r="F86" i="53"/>
  <c r="F82" i="53"/>
  <c r="F79" i="53"/>
  <c r="F75" i="53"/>
  <c r="F69" i="53"/>
  <c r="F66" i="53"/>
  <c r="F60" i="53"/>
  <c r="F56" i="53"/>
  <c r="F52" i="53"/>
  <c r="F48" i="53"/>
  <c r="F43" i="53"/>
  <c r="F39" i="53"/>
  <c r="F35" i="53"/>
  <c r="F28" i="53"/>
  <c r="F26" i="53"/>
  <c r="F24" i="53"/>
  <c r="F22" i="53"/>
  <c r="F20" i="53"/>
  <c r="F17" i="53"/>
  <c r="F42" i="52"/>
  <c r="F39" i="52"/>
  <c r="F36" i="52"/>
  <c r="F33" i="52"/>
  <c r="F30" i="52"/>
  <c r="F27" i="52"/>
  <c r="F45" i="52" s="1"/>
  <c r="F208" i="53" l="1"/>
  <c r="F156" i="54"/>
  <c r="F33" i="55"/>
  <c r="F132" i="56"/>
  <c r="F28" i="36"/>
  <c r="F27" i="36"/>
  <c r="F26" i="36"/>
  <c r="F20" i="36"/>
  <c r="F19" i="36"/>
  <c r="F18" i="36"/>
  <c r="F17" i="36"/>
  <c r="F201" i="51"/>
  <c r="F198" i="51"/>
  <c r="F195" i="51"/>
  <c r="F192" i="51"/>
  <c r="F189" i="51"/>
  <c r="F186" i="51"/>
  <c r="F183" i="51"/>
  <c r="F179" i="51"/>
  <c r="F176" i="51"/>
  <c r="F173" i="51"/>
  <c r="F170" i="51"/>
  <c r="F167" i="51"/>
  <c r="F165" i="51"/>
  <c r="F163" i="51"/>
  <c r="F159" i="51"/>
  <c r="F156" i="51"/>
  <c r="F155" i="51"/>
  <c r="F154" i="51"/>
  <c r="F153" i="51"/>
  <c r="F152" i="51"/>
  <c r="F151" i="51"/>
  <c r="F150" i="51"/>
  <c r="F146" i="51"/>
  <c r="F143" i="51"/>
  <c r="F140" i="51"/>
  <c r="F137" i="51"/>
  <c r="F136" i="51"/>
  <c r="F135" i="51"/>
  <c r="F132" i="51"/>
  <c r="F131" i="51"/>
  <c r="F130" i="51"/>
  <c r="F127" i="51"/>
  <c r="F126" i="51"/>
  <c r="F125" i="51"/>
  <c r="F121" i="51"/>
  <c r="F118" i="51"/>
  <c r="F115" i="51"/>
  <c r="F112" i="51"/>
  <c r="F106" i="51"/>
  <c r="F103" i="51"/>
  <c r="F100" i="51"/>
  <c r="F97" i="51"/>
  <c r="F96" i="51"/>
  <c r="F93" i="51"/>
  <c r="F89" i="51"/>
  <c r="F86" i="51"/>
  <c r="F82" i="51"/>
  <c r="F75" i="51"/>
  <c r="F65" i="51"/>
  <c r="F55" i="51"/>
  <c r="F38" i="51"/>
  <c r="F205" i="51" l="1"/>
  <c r="F45" i="36" s="1"/>
  <c r="F79" i="34"/>
  <c r="F35" i="36" s="1"/>
  <c r="F76" i="34"/>
  <c r="F73" i="34"/>
  <c r="F62" i="34"/>
  <c r="F59" i="34"/>
  <c r="F58" i="34"/>
  <c r="F57" i="34"/>
  <c r="F53" i="34"/>
  <c r="F50" i="34"/>
  <c r="F47" i="34"/>
  <c r="F44" i="34"/>
  <c r="F43" i="34"/>
  <c r="F42" i="34"/>
  <c r="F38" i="34"/>
  <c r="F34" i="34"/>
  <c r="F33" i="34"/>
  <c r="F32" i="34"/>
  <c r="F31" i="34"/>
  <c r="F30" i="34"/>
  <c r="F29" i="34"/>
  <c r="F28" i="34"/>
  <c r="F27" i="34"/>
  <c r="F26" i="34"/>
  <c r="F25" i="34"/>
  <c r="F24" i="34"/>
  <c r="F23" i="34"/>
  <c r="F22" i="34"/>
  <c r="F21" i="34"/>
  <c r="F20" i="34"/>
  <c r="F19" i="34"/>
  <c r="F15" i="34"/>
  <c r="F57" i="23"/>
  <c r="F34" i="36" s="1"/>
  <c r="F54" i="23"/>
  <c r="F52" i="23"/>
  <c r="F50" i="23"/>
  <c r="F48" i="23"/>
  <c r="F46" i="23"/>
  <c r="F38" i="23"/>
  <c r="F26" i="23"/>
  <c r="F14" i="23"/>
  <c r="F19" i="31"/>
  <c r="F33" i="36" s="1"/>
  <c r="F16" i="31"/>
  <c r="F14" i="31"/>
  <c r="F12" i="31"/>
  <c r="F117" i="45"/>
  <c r="F112" i="45"/>
  <c r="F106" i="45"/>
  <c r="F101" i="45"/>
  <c r="F96" i="45"/>
  <c r="F95" i="45"/>
  <c r="F90" i="45"/>
  <c r="F80" i="45"/>
  <c r="F79" i="45"/>
  <c r="F78" i="45"/>
  <c r="F77" i="45"/>
  <c r="F76" i="45"/>
  <c r="F75" i="45"/>
  <c r="F74" i="45"/>
  <c r="F73" i="45"/>
  <c r="F198" i="44"/>
  <c r="F191" i="44"/>
  <c r="F184" i="44"/>
  <c r="F177" i="44"/>
  <c r="F170" i="44"/>
  <c r="F163" i="44"/>
  <c r="F156" i="44"/>
  <c r="F149" i="44"/>
  <c r="F142" i="44"/>
  <c r="F135" i="44"/>
  <c r="F128" i="44"/>
  <c r="F120" i="44"/>
  <c r="F59" i="43"/>
  <c r="F54" i="43"/>
  <c r="F53" i="43"/>
  <c r="F39" i="43"/>
  <c r="F35" i="43"/>
  <c r="F34" i="43"/>
  <c r="F62" i="43" s="1"/>
  <c r="F72" i="42"/>
  <c r="F63" i="42"/>
  <c r="F87" i="41"/>
  <c r="F72" i="41"/>
  <c r="F59" i="41"/>
  <c r="F33" i="40"/>
  <c r="F36" i="40" s="1"/>
  <c r="F29" i="40"/>
  <c r="F24" i="40"/>
  <c r="F161" i="39"/>
  <c r="F150" i="39"/>
  <c r="F149" i="39"/>
  <c r="F143" i="39"/>
  <c r="F132" i="39"/>
  <c r="F119" i="39"/>
  <c r="F105" i="39"/>
  <c r="F104" i="39"/>
  <c r="F91" i="39"/>
  <c r="F90" i="39"/>
  <c r="F77" i="39"/>
  <c r="F73" i="39"/>
  <c r="F68" i="39"/>
  <c r="F64" i="39"/>
  <c r="F60" i="39"/>
  <c r="F56" i="39"/>
  <c r="F52" i="39"/>
  <c r="F51" i="39"/>
  <c r="F50" i="39"/>
  <c r="F46" i="39"/>
  <c r="F45" i="39"/>
  <c r="F41" i="39"/>
  <c r="F40" i="39"/>
  <c r="F39" i="39"/>
  <c r="F38" i="39"/>
  <c r="F37" i="39"/>
  <c r="F35" i="39"/>
  <c r="F34" i="39"/>
  <c r="F33" i="39"/>
  <c r="F32" i="39"/>
  <c r="F31" i="39"/>
  <c r="F50" i="38"/>
  <c r="F49" i="38"/>
  <c r="F48" i="38"/>
  <c r="F47" i="38"/>
  <c r="D46" i="38"/>
  <c r="F46" i="38" s="1"/>
  <c r="F39" i="38"/>
  <c r="F35" i="38"/>
  <c r="F31" i="38"/>
  <c r="F26" i="38"/>
  <c r="B7" i="36"/>
  <c r="B6" i="36"/>
  <c r="B5" i="36"/>
  <c r="F52" i="38" l="1"/>
  <c r="F164" i="39"/>
  <c r="F89" i="41"/>
  <c r="F201" i="44"/>
  <c r="F123" i="45"/>
  <c r="F46" i="36"/>
  <c r="F29" i="36"/>
  <c r="F36" i="36"/>
  <c r="F16" i="36" l="1"/>
  <c r="F21" i="36" s="1"/>
  <c r="F49" i="36" s="1"/>
  <c r="F51" i="36" l="1"/>
  <c r="F53" i="36" s="1"/>
</calcChain>
</file>

<file path=xl/sharedStrings.xml><?xml version="1.0" encoding="utf-8"?>
<sst xmlns="http://schemas.openxmlformats.org/spreadsheetml/2006/main" count="1856" uniqueCount="1135">
  <si>
    <t>R. br.</t>
  </si>
  <si>
    <t>Opis stavke</t>
  </si>
  <si>
    <t>jed. mjere</t>
  </si>
  <si>
    <t>količina</t>
  </si>
  <si>
    <t>cijena</t>
  </si>
  <si>
    <t>iznos</t>
  </si>
  <si>
    <t>kompl.</t>
  </si>
  <si>
    <t>Specifikacija radova i materijala</t>
  </si>
  <si>
    <t>Ispitivanje instalacije i izrada elaborata sa svom dokumentacijom o izvršenim ispitivanjima instalacije, te atestima ugrađene opreme.</t>
  </si>
  <si>
    <t>Dobava, isporuka i ugradnja svog sitnog  neimenovanog materijala kao što su razvodne i instalacijske kutije, gips, tiple, vijci, i dr., a za kompletiranje instalacije</t>
  </si>
  <si>
    <t xml:space="preserve">OPĆI UVJETI NUĐENJA I IZVEDBE </t>
  </si>
  <si>
    <t>Ponuđač je dužan popuniti rubriku "Proizvođač" i "Tip" te je za istu dužan dostaviti potvrde proizvođača kojima se potvrđuje da je ovlašten prodavati, ugrađivati, puštati u rad i održavati ponuđenu opremu. Ukoliko Ponuđač bude odabran istu je dužan i ugraditi na objektu.</t>
  </si>
  <si>
    <t>Ponuđaču/izvođaču neće biti odobreno povećanje u količini i/ili cijeni ponuđene opreme koje je posljedica razlika u karakteristikama projektirane i ponuđene opreme.</t>
  </si>
  <si>
    <t>Sustav treba izvesti prema nacrtima i tehničkom opisu u projektu, važećim hrvatskim propisima, tehničkim propisima prema kojima je sustav projektiran i pravilima struke.</t>
  </si>
  <si>
    <t>Za promjene i odstupanja od projekta mora se pribaviti pismena suglasnost Projektanta i Nadzornog inženjera.</t>
  </si>
  <si>
    <t>Izvođač je obvezan imenovati svog ovlaštenog predstavnika – Voditelja radova prije početka radova i o tome pismeno izvijestiti Naručitelja.</t>
  </si>
  <si>
    <t>Izvoditelj se obvezuje da će redovito upisivati u građevinski dnevnik sve potrebne podatke, koje je obvezan upisivati i da će osobi ovlaštenoj za vršenja nadzora omogućiti svakodnevno uvid u građevinski dnevnik.</t>
  </si>
  <si>
    <t>Sva ugrađena oprema treba svojom kvalitetom i tehničkim karakteristikama odgovarati projektiranoj opremi. Odstupanje od projektirane opreme u kvaliteti i tehničkim karakteristikama trebaju procijeniti i odobriti Projektant i Nadzorni inženjer.</t>
  </si>
  <si>
    <t>Pored materijala i sam rad mora biti kvalitetno izveden, a sve što bi se u toku rada i poslije pokazalo nekvalitetno izvođač je dužan u svom trošku ispraviti.</t>
  </si>
  <si>
    <t>U troškovniku su navedene minimalne zahtijevane tehničke karakteristike i njih je potrebno u potpunosti zadovoljiti. Ukoliko ponuđena oprema odstupa od minimalnih zahtijevanih tehničkih karakteristika Ponuđač je to dužan navesti u svojoj ponudi, a Naručitelj zadržava pravo odbacivanja takve ponude kao nevažeće. Ukoliko Ponuđač ne navede odstupanja od minimalnih zahtijevanih tehničkih karakteristika, a one se ustanove naknadno tijekom izvođenja radova, Naručitelj zadržava pravo nepriznavanja i neplaćanja stavki troškovnika za koje se ustanovilo da ne zadovoljavaju minimalne zahtijevane tehničke karakteristike.</t>
  </si>
  <si>
    <t>Ponuđač je dužan dostaviti neovjerene preslike tehničkih listova opreme koju nudi, a Naručitelj zadržava pravo na traženje dodatnih dokaza tehničkih karakteristika od strane Ponuđača te provjere istih iz drugih izvora (proizvođač, ispitni laboratoriji i sl.).</t>
  </si>
  <si>
    <t>Ukoliko Ponuđač ne popuni rubriku "Proizvođač" i "Tip" smatra se da je nudio opremu predviđenu izvedbenim projektom te je istu, u slučaju da bude odabran za izvođača, dužan i ugraditi na objektu.</t>
  </si>
  <si>
    <t>Ponuđač je dužan dostaviti Dokaz o uvedenom i certificiranom Sustavu upravljanja kvalitetom, Sustavu upravljanja zaštitom okoliša te Sustavom upravljanja zaštitom zdravlja i sigurnošću (npr. važeći certifikati ISO 9001, ISO 14001, OHSAS 18001 i sl.)</t>
  </si>
  <si>
    <t>Troškovnik obuhvaća sve radove, sitni pribor i opremu do pune pogonske i funkcionalne spremnosti za stavljanje građevine u uporabu.</t>
  </si>
  <si>
    <t>Po završetku ugovorenih radova, a prije početka korištenja, sustav treba zapisnički pustiti u rad.</t>
  </si>
  <si>
    <t>1. Demontaže</t>
  </si>
  <si>
    <t>1. Demontaže UKUPNO:</t>
  </si>
  <si>
    <t>kom.</t>
  </si>
  <si>
    <t>Zapisnička predaja demontirane opreme investitoru</t>
  </si>
  <si>
    <t>Demontaža svjetiljaka na poziciji visokog stropa za koje je potrebna skela</t>
  </si>
  <si>
    <t>m</t>
  </si>
  <si>
    <t>Demontaža fluo-cijevi i startera iz tijela svjetiljaka koje se zadržavaju (niski strop) te žarulja iz plafonjera</t>
  </si>
  <si>
    <t>Temperatura boje 4000K</t>
  </si>
  <si>
    <t>Indeks uzvrata boje minimalno 80</t>
  </si>
  <si>
    <t>Dobava i montaža LED cijevi sljedećih karakterisitka:</t>
  </si>
  <si>
    <t>Nazivni radni napon cijevi 220-240V</t>
  </si>
  <si>
    <t>Kut isijavanja od 140 stupnjeva</t>
  </si>
  <si>
    <t>Opremljena s rotirajućim grlima 0-90 stupnjeva</t>
  </si>
  <si>
    <t>Kompatibilna za rad na elektromagnetskoj prigušnici i mrežnom naponu uz faktor snage od minimalno 0,9</t>
  </si>
  <si>
    <t>Duljina 1200mm</t>
  </si>
  <si>
    <t>Duljina 600mm</t>
  </si>
  <si>
    <t>Životni vijek uz 70% održavanja svjetlosnog toka od minimalno 25.000 radnih sati</t>
  </si>
  <si>
    <t>Temperatura boje 2700K</t>
  </si>
  <si>
    <t>Nazivni radni napon  220-240V</t>
  </si>
  <si>
    <t>Dobava i montaža LED izvora svjetlosti E27 sljedećih karakterisitka:</t>
  </si>
  <si>
    <t>Svjetlosni tok cijevi minimalno 830lm</t>
  </si>
  <si>
    <t>Snaga svjetiljke maksimalno 10W</t>
  </si>
  <si>
    <t>Svjetlosni tok cijevi minimalno 1680lm</t>
  </si>
  <si>
    <t>Snaga svjetiljke maksimalno 20W</t>
  </si>
  <si>
    <r>
      <t>NAPOMENE</t>
    </r>
    <r>
      <rPr>
        <sz val="11"/>
        <color rgb="FF262428"/>
        <rFont val="Arial"/>
        <family val="2"/>
        <charset val="238"/>
      </rPr>
      <t>:</t>
    </r>
  </si>
  <si>
    <r>
      <t>U skladu s Zakonom o javnoj nabavi u tehničko</t>
    </r>
    <r>
      <rPr>
        <sz val="11"/>
        <color rgb="FF07070C"/>
        <rFont val="Arial"/>
        <family val="2"/>
        <charset val="238"/>
      </rPr>
      <t xml:space="preserve">j </t>
    </r>
    <r>
      <rPr>
        <sz val="11"/>
        <color theme="1"/>
        <rFont val="Arial"/>
        <family val="2"/>
        <charset val="238"/>
      </rPr>
      <t xml:space="preserve">specifikaciji su navedeni tipovi proizvoda </t>
    </r>
    <r>
      <rPr>
        <sz val="11"/>
        <color rgb="FF07070C"/>
        <rFont val="Arial"/>
        <family val="2"/>
        <charset val="238"/>
      </rPr>
      <t>k</t>
    </r>
    <r>
      <rPr>
        <sz val="11"/>
        <color theme="1"/>
        <rFont val="Arial"/>
        <family val="2"/>
        <charset val="238"/>
      </rPr>
      <t>oji sadržavaju u sebi minimalna tehnička svojstva koja su potrebna za kvalitetnu izradu i održavanje predmetne građevine. U slučaju nuđenja jed</t>
    </r>
    <r>
      <rPr>
        <sz val="11"/>
        <color rgb="FF07070C"/>
        <rFont val="Arial"/>
        <family val="2"/>
        <charset val="238"/>
      </rPr>
      <t>n</t>
    </r>
    <r>
      <rPr>
        <sz val="11"/>
        <color theme="1"/>
        <rFont val="Arial"/>
        <family val="2"/>
        <charset val="238"/>
      </rPr>
      <t>akovrijednog proizvoda sukladno navedenim člancima i radi sprječavanja diskriminac</t>
    </r>
    <r>
      <rPr>
        <sz val="11"/>
        <color rgb="FF07070C"/>
        <rFont val="Arial"/>
        <family val="2"/>
        <charset val="238"/>
      </rPr>
      <t>i</t>
    </r>
    <r>
      <rPr>
        <sz val="11"/>
        <color theme="1"/>
        <rFont val="Arial"/>
        <family val="2"/>
        <charset val="238"/>
      </rPr>
      <t xml:space="preserve">je </t>
    </r>
    <r>
      <rPr>
        <sz val="11"/>
        <color rgb="FF07070C"/>
        <rFont val="Arial"/>
        <family val="2"/>
        <charset val="238"/>
      </rPr>
      <t>r</t>
    </r>
    <r>
      <rPr>
        <sz val="11"/>
        <color theme="1"/>
        <rFont val="Arial"/>
        <family val="2"/>
        <charset val="238"/>
      </rPr>
      <t>azličitih jednakovrijednih proizvoda</t>
    </r>
    <r>
      <rPr>
        <sz val="11"/>
        <color rgb="FF262428"/>
        <rFont val="Arial"/>
        <family val="2"/>
        <charset val="238"/>
      </rPr>
      <t xml:space="preserve">, </t>
    </r>
    <r>
      <rPr>
        <sz val="11"/>
        <color theme="1"/>
        <rFont val="Arial"/>
        <family val="2"/>
        <charset val="238"/>
      </rPr>
      <t>potrebno je zadovoljiti sljedeće kriter</t>
    </r>
    <r>
      <rPr>
        <sz val="11"/>
        <color rgb="FF07070C"/>
        <rFont val="Arial"/>
        <family val="2"/>
        <charset val="238"/>
      </rPr>
      <t>i</t>
    </r>
    <r>
      <rPr>
        <sz val="11"/>
        <color theme="1"/>
        <rFont val="Arial"/>
        <family val="2"/>
        <charset val="238"/>
      </rPr>
      <t>je</t>
    </r>
    <r>
      <rPr>
        <sz val="11"/>
        <color rgb="FF07070C"/>
        <rFont val="Arial"/>
        <family val="2"/>
        <charset val="238"/>
      </rPr>
      <t>:</t>
    </r>
  </si>
  <si>
    <r>
      <t>• minimalna IP zaštita proizvoda sukladna navedenom t</t>
    </r>
    <r>
      <rPr>
        <sz val="11"/>
        <color rgb="FF07070C"/>
        <rFont val="Arial"/>
        <family val="2"/>
        <charset val="238"/>
      </rPr>
      <t>i</t>
    </r>
    <r>
      <rPr>
        <sz val="11"/>
        <color theme="1"/>
        <rFont val="Arial"/>
        <family val="2"/>
        <charset val="238"/>
      </rPr>
      <t>pu,</t>
    </r>
  </si>
  <si>
    <r>
      <t>• broj radnih sati sukladan navedenim proizvodima bez promjene svojstava tokom rada</t>
    </r>
    <r>
      <rPr>
        <sz val="11"/>
        <color rgb="FF07070C"/>
        <rFont val="Arial"/>
        <family val="2"/>
        <charset val="238"/>
      </rPr>
      <t>,</t>
    </r>
  </si>
  <si>
    <r>
      <t>• minimalna energetska učinkovitost sukladna navedenim proizvodima</t>
    </r>
    <r>
      <rPr>
        <sz val="11"/>
        <color rgb="FF262428"/>
        <rFont val="Arial"/>
        <family val="2"/>
        <charset val="238"/>
      </rPr>
      <t>,</t>
    </r>
  </si>
  <si>
    <r>
      <t>• min</t>
    </r>
    <r>
      <rPr>
        <sz val="11"/>
        <color rgb="FF000000"/>
        <rFont val="Arial"/>
        <family val="2"/>
        <charset val="238"/>
      </rPr>
      <t>i</t>
    </r>
    <r>
      <rPr>
        <sz val="11"/>
        <color theme="1"/>
        <rFont val="Arial"/>
        <family val="2"/>
        <charset val="238"/>
      </rPr>
      <t>malna svjetlosna učinkovitost sukladna navedenim proizvodima,</t>
    </r>
  </si>
  <si>
    <r>
      <t xml:space="preserve">• </t>
    </r>
    <r>
      <rPr>
        <sz val="11"/>
        <color theme="1"/>
        <rFont val="Arial"/>
        <family val="2"/>
        <charset val="238"/>
      </rPr>
      <t>minimalne ostale svjetlotehničke karakteristike sukladne naveden</t>
    </r>
    <r>
      <rPr>
        <sz val="11"/>
        <color rgb="FF07070C"/>
        <rFont val="Arial"/>
        <family val="2"/>
        <charset val="238"/>
      </rPr>
      <t>i</t>
    </r>
    <r>
      <rPr>
        <sz val="11"/>
        <color theme="1"/>
        <rFont val="Arial"/>
        <family val="2"/>
        <charset val="238"/>
      </rPr>
      <t>m pro</t>
    </r>
    <r>
      <rPr>
        <sz val="11"/>
        <color rgb="FF07070C"/>
        <rFont val="Arial"/>
        <family val="2"/>
        <charset val="238"/>
      </rPr>
      <t>i</t>
    </r>
    <r>
      <rPr>
        <sz val="11"/>
        <color theme="1"/>
        <rFont val="Arial"/>
        <family val="2"/>
        <charset val="238"/>
      </rPr>
      <t>z</t>
    </r>
    <r>
      <rPr>
        <sz val="11"/>
        <color rgb="FF262428"/>
        <rFont val="Arial"/>
        <family val="2"/>
        <charset val="238"/>
      </rPr>
      <t>v</t>
    </r>
    <r>
      <rPr>
        <sz val="11"/>
        <color theme="1"/>
        <rFont val="Arial"/>
        <family val="2"/>
        <charset val="238"/>
      </rPr>
      <t>odima</t>
    </r>
    <r>
      <rPr>
        <sz val="11"/>
        <color rgb="FF262428"/>
        <rFont val="Arial"/>
        <family val="2"/>
        <charset val="238"/>
      </rPr>
      <t>,</t>
    </r>
  </si>
  <si>
    <r>
      <t>• minimalne os</t>
    </r>
    <r>
      <rPr>
        <sz val="11"/>
        <color rgb="FF07070C"/>
        <rFont val="Arial"/>
        <family val="2"/>
        <charset val="238"/>
      </rPr>
      <t>t</t>
    </r>
    <r>
      <rPr>
        <sz val="11"/>
        <color theme="1"/>
        <rFont val="Arial"/>
        <family val="2"/>
        <charset val="238"/>
      </rPr>
      <t>ale elektrotehničke karakteristike suk</t>
    </r>
    <r>
      <rPr>
        <sz val="11"/>
        <color rgb="FF07070C"/>
        <rFont val="Arial"/>
        <family val="2"/>
        <charset val="238"/>
      </rPr>
      <t>l</t>
    </r>
    <r>
      <rPr>
        <sz val="11"/>
        <color theme="1"/>
        <rFont val="Arial"/>
        <family val="2"/>
        <charset val="238"/>
      </rPr>
      <t>adne navedenim proizvodima</t>
    </r>
    <r>
      <rPr>
        <sz val="11"/>
        <color rgb="FF07070C"/>
        <rFont val="Arial"/>
        <family val="2"/>
        <charset val="238"/>
      </rPr>
      <t>,</t>
    </r>
  </si>
  <si>
    <r>
      <t>• minimalne ostale mehaničke karakter</t>
    </r>
    <r>
      <rPr>
        <sz val="11"/>
        <color rgb="FF000000"/>
        <rFont val="Arial"/>
        <family val="2"/>
        <charset val="238"/>
      </rPr>
      <t>i</t>
    </r>
    <r>
      <rPr>
        <sz val="11"/>
        <color theme="1"/>
        <rFont val="Arial"/>
        <family val="2"/>
        <charset val="238"/>
      </rPr>
      <t>stike sukladne navedenim proizvodima</t>
    </r>
    <r>
      <rPr>
        <sz val="11"/>
        <color rgb="FF07070C"/>
        <rFont val="Arial"/>
        <family val="2"/>
        <charset val="238"/>
      </rPr>
      <t>,</t>
    </r>
  </si>
  <si>
    <r>
      <t>• minimalne ostale konstrukcijske karakteristike sukladne navedenim proizvodima</t>
    </r>
    <r>
      <rPr>
        <sz val="11"/>
        <color rgb="FF07070C"/>
        <rFont val="Arial"/>
        <family val="2"/>
        <charset val="238"/>
      </rPr>
      <t>,</t>
    </r>
  </si>
  <si>
    <r>
      <t>• minimalne karakteristike koji zadovoljavaju navedeni proizvodi</t>
    </r>
    <r>
      <rPr>
        <sz val="11"/>
        <color rgb="FF07070C"/>
        <rFont val="Arial"/>
        <family val="2"/>
        <charset val="238"/>
      </rPr>
      <t xml:space="preserve">, </t>
    </r>
    <r>
      <rPr>
        <sz val="11"/>
        <color theme="1"/>
        <rFont val="Arial"/>
        <family val="2"/>
        <charset val="238"/>
      </rPr>
      <t>a odnose se na zašti</t>
    </r>
    <r>
      <rPr>
        <sz val="11"/>
        <color rgb="FF07070C"/>
        <rFont val="Arial"/>
        <family val="2"/>
        <charset val="238"/>
      </rPr>
      <t xml:space="preserve">tu </t>
    </r>
    <r>
      <rPr>
        <sz val="11"/>
        <color theme="1"/>
        <rFont val="Arial"/>
        <family val="2"/>
        <charset val="238"/>
      </rPr>
      <t>od korozije</t>
    </r>
    <r>
      <rPr>
        <sz val="11"/>
        <color rgb="FF07070C"/>
        <rFont val="Arial"/>
        <family val="2"/>
        <charset val="238"/>
      </rPr>
      <t xml:space="preserve">, </t>
    </r>
    <r>
      <rPr>
        <sz val="11"/>
        <color theme="1"/>
        <rFont val="Arial"/>
        <family val="2"/>
        <charset val="238"/>
      </rPr>
      <t>način mon</t>
    </r>
    <r>
      <rPr>
        <sz val="11"/>
        <color rgb="FF07070C"/>
        <rFont val="Arial"/>
        <family val="2"/>
        <charset val="238"/>
      </rPr>
      <t>t</t>
    </r>
    <r>
      <rPr>
        <sz val="11"/>
        <color theme="1"/>
        <rFont val="Arial"/>
        <family val="2"/>
        <charset val="238"/>
      </rPr>
      <t>aže te statičku stabilnost proizvoda,</t>
    </r>
  </si>
  <si>
    <r>
      <t>• m</t>
    </r>
    <r>
      <rPr>
        <sz val="11"/>
        <color rgb="FF000000"/>
        <rFont val="Arial"/>
        <family val="2"/>
        <charset val="238"/>
      </rPr>
      <t>i</t>
    </r>
    <r>
      <rPr>
        <sz val="11"/>
        <color theme="1"/>
        <rFont val="Arial"/>
        <family val="2"/>
        <charset val="238"/>
      </rPr>
      <t>nimalna ko</t>
    </r>
    <r>
      <rPr>
        <sz val="11"/>
        <color rgb="FF000000"/>
        <rFont val="Arial"/>
        <family val="2"/>
        <charset val="238"/>
      </rPr>
      <t>l</t>
    </r>
    <r>
      <rPr>
        <sz val="11"/>
        <color theme="1"/>
        <rFont val="Arial"/>
        <family val="2"/>
        <charset val="238"/>
      </rPr>
      <t>ičina bakrenog vodiča u kabelima sukladna navedenim proizvodima</t>
    </r>
    <r>
      <rPr>
        <sz val="11"/>
        <color rgb="FF07070C"/>
        <rFont val="Arial"/>
        <family val="2"/>
        <charset val="238"/>
      </rPr>
      <t>,</t>
    </r>
  </si>
  <si>
    <r>
      <t>• min</t>
    </r>
    <r>
      <rPr>
        <sz val="11"/>
        <color rgb="FF000000"/>
        <rFont val="Arial"/>
        <family val="2"/>
        <charset val="238"/>
      </rPr>
      <t>i</t>
    </r>
    <r>
      <rPr>
        <sz val="11"/>
        <color theme="1"/>
        <rFont val="Arial"/>
        <family val="2"/>
        <charset val="238"/>
      </rPr>
      <t>malno jamstvo na svjetiljke (uk</t>
    </r>
    <r>
      <rPr>
        <sz val="11"/>
        <color rgb="FF07070C"/>
        <rFont val="Arial"/>
        <family val="2"/>
        <charset val="238"/>
      </rPr>
      <t>l</t>
    </r>
    <r>
      <rPr>
        <sz val="11"/>
        <color theme="1"/>
        <rFont val="Arial"/>
        <family val="2"/>
        <charset val="238"/>
      </rPr>
      <t>jučivo i žarul</t>
    </r>
    <r>
      <rPr>
        <sz val="11"/>
        <color rgb="FF07070C"/>
        <rFont val="Arial"/>
        <family val="2"/>
        <charset val="238"/>
      </rPr>
      <t>j</t>
    </r>
    <r>
      <rPr>
        <sz val="11"/>
        <color theme="1"/>
        <rFont val="Arial"/>
        <family val="2"/>
        <charset val="238"/>
      </rPr>
      <t>e) najmanje 5 godine</t>
    </r>
    <r>
      <rPr>
        <sz val="11"/>
        <color rgb="FF262428"/>
        <rFont val="Arial"/>
        <family val="2"/>
        <charset val="238"/>
      </rPr>
      <t>,</t>
    </r>
  </si>
  <si>
    <r>
      <t xml:space="preserve">Dokaz jednakovrijednosti proizvoda je obveza ponuđača da izvrši usporedbu specificiranog proizvoda i drugog (nuđenog) proizvoda </t>
    </r>
    <r>
      <rPr>
        <sz val="11"/>
        <color rgb="FF07070C"/>
        <rFont val="Arial"/>
        <family val="2"/>
        <charset val="238"/>
      </rPr>
      <t xml:space="preserve">i </t>
    </r>
    <r>
      <rPr>
        <sz val="11"/>
        <color theme="1"/>
        <rFont val="Arial"/>
        <family val="2"/>
        <charset val="238"/>
      </rPr>
      <t>prikaže da d</t>
    </r>
    <r>
      <rPr>
        <sz val="11"/>
        <color rgb="FF07070C"/>
        <rFont val="Arial"/>
        <family val="2"/>
        <charset val="238"/>
      </rPr>
      <t>r</t>
    </r>
    <r>
      <rPr>
        <sz val="11"/>
        <color theme="1"/>
        <rFont val="Arial"/>
        <family val="2"/>
        <charset val="238"/>
      </rPr>
      <t>ugi proizvod minimalno ima iste (ili bolje) tehničke karakteristike od specificiranog p</t>
    </r>
    <r>
      <rPr>
        <sz val="11"/>
        <color rgb="FF07070C"/>
        <rFont val="Arial"/>
        <family val="2"/>
        <charset val="238"/>
      </rPr>
      <t>r</t>
    </r>
    <r>
      <rPr>
        <sz val="11"/>
        <color theme="1"/>
        <rFont val="Arial"/>
        <family val="2"/>
        <charset val="238"/>
      </rPr>
      <t>oizvoda. Dostaviti proizvođačku dokumentaciju za usporedbu u skladu sa s\ijedećim strukovnim propisima</t>
    </r>
    <r>
      <rPr>
        <sz val="11"/>
        <color rgb="FF07070C"/>
        <rFont val="Arial"/>
        <family val="2"/>
        <charset val="238"/>
      </rPr>
      <t xml:space="preserve">, </t>
    </r>
    <r>
      <rPr>
        <sz val="11"/>
        <color theme="1"/>
        <rFont val="Arial"/>
        <family val="2"/>
        <charset val="238"/>
      </rPr>
      <t>a sve prema</t>
    </r>
    <r>
      <rPr>
        <sz val="11"/>
        <color rgb="FF262428"/>
        <rFont val="Arial"/>
        <family val="2"/>
        <charset val="238"/>
      </rPr>
      <t>:</t>
    </r>
  </si>
  <si>
    <r>
      <t>1</t>
    </r>
    <r>
      <rPr>
        <sz val="11"/>
        <color rgb="FF000000"/>
        <rFont val="Arial"/>
        <family val="2"/>
        <charset val="238"/>
      </rPr>
      <t xml:space="preserve">. </t>
    </r>
    <r>
      <rPr>
        <sz val="11"/>
        <color theme="1"/>
        <rFont val="Arial"/>
        <family val="2"/>
        <charset val="238"/>
      </rPr>
      <t>Popis hrvatskih normi na području niskonaponske opreme (NN br</t>
    </r>
    <r>
      <rPr>
        <sz val="11"/>
        <color rgb="FF000000"/>
        <rFont val="Arial"/>
        <family val="2"/>
        <charset val="238"/>
      </rPr>
      <t xml:space="preserve">. </t>
    </r>
    <r>
      <rPr>
        <i/>
        <sz val="11"/>
        <color theme="1"/>
        <rFont val="Arial"/>
        <family val="2"/>
        <charset val="238"/>
      </rPr>
      <t>17/13)</t>
    </r>
  </si>
  <si>
    <r>
      <t>2</t>
    </r>
    <r>
      <rPr>
        <sz val="11"/>
        <color rgb="FF07070C"/>
        <rFont val="Arial"/>
        <family val="2"/>
        <charset val="238"/>
      </rPr>
      <t xml:space="preserve">. </t>
    </r>
    <r>
      <rPr>
        <sz val="11"/>
        <color theme="1"/>
        <rFont val="Arial"/>
        <family val="2"/>
        <charset val="238"/>
      </rPr>
      <t>Popis hrvatskih normi iz područja elektromagnetske kompatib</t>
    </r>
    <r>
      <rPr>
        <sz val="11"/>
        <color rgb="FF000000"/>
        <rFont val="Arial"/>
        <family val="2"/>
        <charset val="238"/>
      </rPr>
      <t>i</t>
    </r>
    <r>
      <rPr>
        <sz val="11"/>
        <color theme="1"/>
        <rFont val="Arial"/>
        <family val="2"/>
        <charset val="238"/>
      </rPr>
      <t>lnosti (NN br</t>
    </r>
    <r>
      <rPr>
        <sz val="11"/>
        <color rgb="FF000000"/>
        <rFont val="Arial"/>
        <family val="2"/>
        <charset val="238"/>
      </rPr>
      <t xml:space="preserve">. </t>
    </r>
    <r>
      <rPr>
        <i/>
        <sz val="11"/>
        <color theme="1"/>
        <rFont val="Arial"/>
        <family val="2"/>
        <charset val="238"/>
      </rPr>
      <t>119/</t>
    </r>
    <r>
      <rPr>
        <i/>
        <sz val="11"/>
        <color rgb="FF07070C"/>
        <rFont val="Arial"/>
        <family val="2"/>
        <charset val="238"/>
      </rPr>
      <t>1</t>
    </r>
    <r>
      <rPr>
        <i/>
        <sz val="11"/>
        <color theme="1"/>
        <rFont val="Arial"/>
        <family val="2"/>
        <charset val="238"/>
      </rPr>
      <t>3)</t>
    </r>
  </si>
  <si>
    <r>
      <t>3</t>
    </r>
    <r>
      <rPr>
        <sz val="11"/>
        <color rgb="FF07070C"/>
        <rFont val="Arial"/>
        <family val="2"/>
        <charset val="238"/>
      </rPr>
      <t xml:space="preserve">. </t>
    </r>
    <r>
      <rPr>
        <sz val="11"/>
        <color theme="1"/>
        <rFont val="Arial"/>
        <family val="2"/>
        <charset val="238"/>
      </rPr>
      <t>Zakon o građevnim proizvodima (NN br</t>
    </r>
    <r>
      <rPr>
        <sz val="11"/>
        <color rgb="FF000000"/>
        <rFont val="Arial"/>
        <family val="2"/>
        <charset val="238"/>
      </rPr>
      <t xml:space="preserve">. </t>
    </r>
    <r>
      <rPr>
        <i/>
        <sz val="11"/>
        <color theme="1"/>
        <rFont val="Arial"/>
        <family val="2"/>
        <charset val="238"/>
      </rPr>
      <t>76/13)</t>
    </r>
  </si>
  <si>
    <r>
      <t xml:space="preserve">4. Tehnički propis o građevnim proizvodima (NN </t>
    </r>
    <r>
      <rPr>
        <i/>
        <sz val="11"/>
        <color theme="1"/>
        <rFont val="Arial"/>
        <family val="2"/>
        <charset val="238"/>
      </rPr>
      <t>33/10</t>
    </r>
    <r>
      <rPr>
        <i/>
        <sz val="11"/>
        <color rgb="FF07070C"/>
        <rFont val="Arial"/>
        <family val="2"/>
        <charset val="238"/>
      </rPr>
      <t xml:space="preserve">, </t>
    </r>
    <r>
      <rPr>
        <i/>
        <sz val="11"/>
        <color theme="1"/>
        <rFont val="Arial"/>
        <family val="2"/>
        <charset val="238"/>
      </rPr>
      <t>87/10</t>
    </r>
    <r>
      <rPr>
        <i/>
        <sz val="11"/>
        <color rgb="FF07070C"/>
        <rFont val="Arial"/>
        <family val="2"/>
        <charset val="238"/>
      </rPr>
      <t xml:space="preserve">, </t>
    </r>
    <r>
      <rPr>
        <i/>
        <sz val="11"/>
        <color theme="1"/>
        <rFont val="Arial"/>
        <family val="2"/>
        <charset val="238"/>
      </rPr>
      <t>146/10</t>
    </r>
    <r>
      <rPr>
        <i/>
        <sz val="11"/>
        <color rgb="FF262428"/>
        <rFont val="Arial"/>
        <family val="2"/>
        <charset val="238"/>
      </rPr>
      <t xml:space="preserve">, </t>
    </r>
    <r>
      <rPr>
        <i/>
        <sz val="11"/>
        <color theme="1"/>
        <rFont val="Arial"/>
        <family val="2"/>
        <charset val="238"/>
      </rPr>
      <t>8</t>
    </r>
    <r>
      <rPr>
        <i/>
        <sz val="11"/>
        <color rgb="FF07070C"/>
        <rFont val="Arial"/>
        <family val="2"/>
        <charset val="238"/>
      </rPr>
      <t>1</t>
    </r>
    <r>
      <rPr>
        <i/>
        <sz val="11"/>
        <color theme="1"/>
        <rFont val="Arial"/>
        <family val="2"/>
        <charset val="238"/>
      </rPr>
      <t>1</t>
    </r>
    <r>
      <rPr>
        <i/>
        <sz val="11"/>
        <color rgb="FF07070C"/>
        <rFont val="Arial"/>
        <family val="2"/>
        <charset val="238"/>
      </rPr>
      <t>1</t>
    </r>
    <r>
      <rPr>
        <i/>
        <sz val="11"/>
        <color theme="1"/>
        <rFont val="Arial"/>
        <family val="2"/>
        <charset val="238"/>
      </rPr>
      <t>1</t>
    </r>
    <r>
      <rPr>
        <i/>
        <sz val="11"/>
        <color rgb="FF262428"/>
        <rFont val="Arial"/>
        <family val="2"/>
        <charset val="238"/>
      </rPr>
      <t xml:space="preserve">, </t>
    </r>
    <r>
      <rPr>
        <i/>
        <sz val="11"/>
        <color theme="1"/>
        <rFont val="Arial"/>
        <family val="2"/>
        <charset val="238"/>
      </rPr>
      <t>100/11</t>
    </r>
    <r>
      <rPr>
        <i/>
        <sz val="11"/>
        <color rgb="FF07070C"/>
        <rFont val="Arial"/>
        <family val="2"/>
        <charset val="238"/>
      </rPr>
      <t>,</t>
    </r>
  </si>
  <si>
    <t>81/13)</t>
  </si>
  <si>
    <r>
      <t>5</t>
    </r>
    <r>
      <rPr>
        <sz val="11"/>
        <color rgb="FF07070C"/>
        <rFont val="Arial"/>
        <family val="2"/>
        <charset val="238"/>
      </rPr>
      <t xml:space="preserve">. </t>
    </r>
    <r>
      <rPr>
        <sz val="11"/>
        <color theme="1"/>
        <rFont val="Arial"/>
        <family val="2"/>
        <charset val="238"/>
      </rPr>
      <t>Zakon o općoj sigurnosti proizvoda (NN br</t>
    </r>
    <r>
      <rPr>
        <sz val="11"/>
        <color rgb="FF07070C"/>
        <rFont val="Arial"/>
        <family val="2"/>
        <charset val="238"/>
      </rPr>
      <t xml:space="preserve">. </t>
    </r>
    <r>
      <rPr>
        <i/>
        <sz val="11"/>
        <color theme="1"/>
        <rFont val="Arial"/>
        <family val="2"/>
        <charset val="238"/>
      </rPr>
      <t>30109, 139/10)</t>
    </r>
  </si>
  <si>
    <r>
      <t>6. P</t>
    </r>
    <r>
      <rPr>
        <sz val="11"/>
        <color rgb="FF07070C"/>
        <rFont val="Arial"/>
        <family val="2"/>
        <charset val="238"/>
      </rPr>
      <t>r</t>
    </r>
    <r>
      <rPr>
        <sz val="11"/>
        <color theme="1"/>
        <rFont val="Arial"/>
        <family val="2"/>
        <charset val="238"/>
      </rPr>
      <t>avilnik o obliku</t>
    </r>
    <r>
      <rPr>
        <sz val="11"/>
        <color rgb="FF07070C"/>
        <rFont val="Arial"/>
        <family val="2"/>
        <charset val="238"/>
      </rPr>
      <t xml:space="preserve">, </t>
    </r>
    <r>
      <rPr>
        <sz val="11"/>
        <color theme="1"/>
        <rFont val="Arial"/>
        <family val="2"/>
        <charset val="238"/>
      </rPr>
      <t xml:space="preserve">sadržaju i izgledu oznake </t>
    </r>
    <r>
      <rPr>
        <sz val="11"/>
        <color rgb="FF07070C"/>
        <rFont val="Arial"/>
        <family val="2"/>
        <charset val="238"/>
      </rPr>
      <t>"</t>
    </r>
    <r>
      <rPr>
        <sz val="11"/>
        <color theme="1"/>
        <rFont val="Arial"/>
        <family val="2"/>
        <charset val="238"/>
      </rPr>
      <t>C</t>
    </r>
    <r>
      <rPr>
        <sz val="11"/>
        <color rgb="FF07070C"/>
        <rFont val="Arial"/>
        <family val="2"/>
        <charset val="238"/>
      </rPr>
      <t xml:space="preserve">" </t>
    </r>
    <r>
      <rPr>
        <sz val="11"/>
        <color theme="1"/>
        <rFont val="Arial"/>
        <family val="2"/>
        <charset val="238"/>
      </rPr>
      <t xml:space="preserve">i </t>
    </r>
    <r>
      <rPr>
        <sz val="11"/>
        <color rgb="FF07070C"/>
        <rFont val="Arial"/>
        <family val="2"/>
        <charset val="238"/>
      </rPr>
      <t>"</t>
    </r>
    <r>
      <rPr>
        <sz val="11"/>
        <color theme="1"/>
        <rFont val="Arial"/>
        <family val="2"/>
        <charset val="238"/>
      </rPr>
      <t xml:space="preserve">CE" (NN br. </t>
    </r>
    <r>
      <rPr>
        <i/>
        <sz val="11"/>
        <color theme="1"/>
        <rFont val="Arial"/>
        <family val="2"/>
        <charset val="238"/>
      </rPr>
      <t>1811</t>
    </r>
    <r>
      <rPr>
        <i/>
        <sz val="11"/>
        <color rgb="FF07070C"/>
        <rFont val="Arial"/>
        <family val="2"/>
        <charset val="238"/>
      </rPr>
      <t xml:space="preserve">1, </t>
    </r>
    <r>
      <rPr>
        <i/>
        <sz val="11"/>
        <color theme="1"/>
        <rFont val="Arial"/>
        <family val="2"/>
        <charset val="238"/>
      </rPr>
      <t>133/12)</t>
    </r>
  </si>
  <si>
    <r>
      <t>7. Tehničkih propisa za sustave zaštite od djelovanja munje na građevine (NN RH br</t>
    </r>
    <r>
      <rPr>
        <sz val="11"/>
        <color rgb="FF4A4949"/>
        <rFont val="Arial"/>
        <family val="2"/>
        <charset val="238"/>
      </rPr>
      <t>.</t>
    </r>
  </si>
  <si>
    <r>
      <t>87108</t>
    </r>
    <r>
      <rPr>
        <i/>
        <sz val="11"/>
        <color rgb="FF262428"/>
        <rFont val="Arial"/>
        <family val="2"/>
        <charset val="238"/>
      </rPr>
      <t xml:space="preserve">, </t>
    </r>
    <r>
      <rPr>
        <i/>
        <sz val="11"/>
        <color theme="1"/>
        <rFont val="Arial"/>
        <family val="2"/>
        <charset val="238"/>
      </rPr>
      <t>33/10)</t>
    </r>
  </si>
  <si>
    <r>
      <t>8. Tehničkog propisa za n</t>
    </r>
    <r>
      <rPr>
        <sz val="11"/>
        <color rgb="FF07070C"/>
        <rFont val="Arial"/>
        <family val="2"/>
        <charset val="238"/>
      </rPr>
      <t>i</t>
    </r>
    <r>
      <rPr>
        <sz val="11"/>
        <color theme="1"/>
        <rFont val="Arial"/>
        <family val="2"/>
        <charset val="238"/>
      </rPr>
      <t>skonaponske električne ins</t>
    </r>
    <r>
      <rPr>
        <sz val="11"/>
        <color rgb="FF07070C"/>
        <rFont val="Arial"/>
        <family val="2"/>
        <charset val="238"/>
      </rPr>
      <t>t</t>
    </r>
    <r>
      <rPr>
        <sz val="11"/>
        <color theme="1"/>
        <rFont val="Arial"/>
        <family val="2"/>
        <charset val="238"/>
      </rPr>
      <t>alaci</t>
    </r>
    <r>
      <rPr>
        <sz val="11"/>
        <color rgb="FF07070C"/>
        <rFont val="Arial"/>
        <family val="2"/>
        <charset val="238"/>
      </rPr>
      <t>j</t>
    </r>
    <r>
      <rPr>
        <sz val="11"/>
        <color theme="1"/>
        <rFont val="Arial"/>
        <family val="2"/>
        <charset val="238"/>
      </rPr>
      <t>e (NN RH br</t>
    </r>
    <r>
      <rPr>
        <sz val="11"/>
        <color rgb="FF000000"/>
        <rFont val="Arial"/>
        <family val="2"/>
        <charset val="238"/>
      </rPr>
      <t xml:space="preserve">. </t>
    </r>
    <r>
      <rPr>
        <i/>
        <sz val="11"/>
        <color theme="1"/>
        <rFont val="Arial"/>
        <family val="2"/>
        <charset val="238"/>
      </rPr>
      <t>05/2010)</t>
    </r>
  </si>
  <si>
    <r>
      <t>9. Pravilnik o električnoj opremi namijenjenoj za upo</t>
    </r>
    <r>
      <rPr>
        <sz val="11"/>
        <color rgb="FF07070C"/>
        <rFont val="Arial"/>
        <family val="2"/>
        <charset val="238"/>
      </rPr>
      <t>r</t>
    </r>
    <r>
      <rPr>
        <sz val="11"/>
        <color theme="1"/>
        <rFont val="Arial"/>
        <family val="2"/>
        <charset val="238"/>
      </rPr>
      <t>abu unutar određenih naponskih</t>
    </r>
  </si>
  <si>
    <r>
      <t xml:space="preserve">granica (NN </t>
    </r>
    <r>
      <rPr>
        <i/>
        <sz val="11"/>
        <color theme="1"/>
        <rFont val="Arial"/>
        <family val="2"/>
        <charset val="238"/>
      </rPr>
      <t>041</t>
    </r>
    <r>
      <rPr>
        <i/>
        <sz val="11"/>
        <color rgb="FF000000"/>
        <rFont val="Arial"/>
        <family val="2"/>
        <charset val="238"/>
      </rPr>
      <t>/</t>
    </r>
    <r>
      <rPr>
        <i/>
        <sz val="11"/>
        <color theme="1"/>
        <rFont val="Arial"/>
        <family val="2"/>
        <charset val="238"/>
      </rPr>
      <t>2010)</t>
    </r>
  </si>
  <si>
    <r>
      <t>10</t>
    </r>
    <r>
      <rPr>
        <sz val="11"/>
        <color rgb="FF07070C"/>
        <rFont val="Arial"/>
        <family val="2"/>
        <charset val="238"/>
      </rPr>
      <t xml:space="preserve">. </t>
    </r>
    <r>
      <rPr>
        <sz val="11"/>
        <color theme="1"/>
        <rFont val="Arial"/>
        <family val="2"/>
        <charset val="238"/>
      </rPr>
      <t>Pravilnik o elektromagne</t>
    </r>
    <r>
      <rPr>
        <sz val="11"/>
        <color rgb="FF07070C"/>
        <rFont val="Arial"/>
        <family val="2"/>
        <charset val="238"/>
      </rPr>
      <t>t</t>
    </r>
    <r>
      <rPr>
        <sz val="11"/>
        <color theme="1"/>
        <rFont val="Arial"/>
        <family val="2"/>
        <charset val="238"/>
      </rPr>
      <t>skoj kompatibilnosti (NN br</t>
    </r>
    <r>
      <rPr>
        <sz val="11"/>
        <color rgb="FF000000"/>
        <rFont val="Arial"/>
        <family val="2"/>
        <charset val="238"/>
      </rPr>
      <t xml:space="preserve">. </t>
    </r>
    <r>
      <rPr>
        <i/>
        <sz val="11"/>
        <color theme="1"/>
        <rFont val="Arial"/>
        <family val="2"/>
        <charset val="238"/>
      </rPr>
      <t>23/11)</t>
    </r>
  </si>
  <si>
    <r>
      <t xml:space="preserve">11. Pravilnik o sigurnosti i zdravlju pri radu s električnom energijom (NN br. </t>
    </r>
    <r>
      <rPr>
        <i/>
        <sz val="11"/>
        <color theme="1"/>
        <rFont val="Arial"/>
        <family val="2"/>
        <charset val="238"/>
      </rPr>
      <t>88/12)</t>
    </r>
  </si>
  <si>
    <t>12. Norma HRN EN 13201</t>
  </si>
  <si>
    <r>
      <t xml:space="preserve">13. Zakon o zaštiti od svjetlotehničkog onečišćenja (NN </t>
    </r>
    <r>
      <rPr>
        <i/>
        <sz val="11"/>
        <color theme="1"/>
        <rFont val="Arial"/>
        <family val="2"/>
        <charset val="238"/>
      </rPr>
      <t>114/11)</t>
    </r>
  </si>
  <si>
    <r>
      <t>Radeći ponudu treba imati na umu najnov</t>
    </r>
    <r>
      <rPr>
        <sz val="11"/>
        <color rgb="FF070808"/>
        <rFont val="Arial"/>
        <family val="2"/>
        <charset val="238"/>
      </rPr>
      <t>i</t>
    </r>
    <r>
      <rPr>
        <sz val="11"/>
        <color theme="1"/>
        <rFont val="Arial"/>
        <family val="2"/>
        <charset val="238"/>
      </rPr>
      <t>je važeće propise za pojedine vrste materijala, opreme</t>
    </r>
    <r>
      <rPr>
        <sz val="11"/>
        <color rgb="FF070808"/>
        <rFont val="Arial"/>
        <family val="2"/>
        <charset val="238"/>
      </rPr>
      <t xml:space="preserve">, </t>
    </r>
    <r>
      <rPr>
        <sz val="11"/>
        <color theme="1"/>
        <rFont val="Arial"/>
        <family val="2"/>
        <charset val="238"/>
      </rPr>
      <t>te važeće propise za izvođenje radova</t>
    </r>
    <r>
      <rPr>
        <sz val="11"/>
        <color rgb="FF070808"/>
        <rFont val="Arial"/>
        <family val="2"/>
        <charset val="238"/>
      </rPr>
      <t xml:space="preserve">. </t>
    </r>
    <r>
      <rPr>
        <sz val="11"/>
        <color theme="1"/>
        <rFont val="Arial"/>
        <family val="2"/>
        <charset val="238"/>
      </rPr>
      <t>Prije davanja ponude treba proučiti pripadajući projekt</t>
    </r>
    <r>
      <rPr>
        <sz val="11"/>
        <color rgb="FF070808"/>
        <rFont val="Arial"/>
        <family val="2"/>
        <charset val="238"/>
      </rPr>
      <t xml:space="preserve">, </t>
    </r>
    <r>
      <rPr>
        <sz val="11"/>
        <color theme="1"/>
        <rFont val="Arial"/>
        <family val="2"/>
        <charset val="238"/>
      </rPr>
      <t>a posebice pročitat</t>
    </r>
    <r>
      <rPr>
        <sz val="11"/>
        <color rgb="FF070808"/>
        <rFont val="Arial"/>
        <family val="2"/>
        <charset val="238"/>
      </rPr>
      <t xml:space="preserve">i </t>
    </r>
    <r>
      <rPr>
        <sz val="11"/>
        <color theme="1"/>
        <rFont val="Arial"/>
        <family val="2"/>
        <charset val="238"/>
      </rPr>
      <t>tehnički opis i pregledati sve nacrte te izvršiti pregled postojećeg stanja na terenu gdje treba posebnu pažnju posvetiti određivanju točnog broja postojećih svjetiljki</t>
    </r>
    <r>
      <rPr>
        <sz val="11"/>
        <color rgb="FF000000"/>
        <rFont val="Arial"/>
        <family val="2"/>
        <charset val="238"/>
      </rPr>
      <t>.</t>
    </r>
  </si>
  <si>
    <r>
      <t>Sav ugrađeni materijal i oprema mora zadovoljavat</t>
    </r>
    <r>
      <rPr>
        <sz val="11"/>
        <color rgb="FF070808"/>
        <rFont val="Arial"/>
        <family val="2"/>
        <charset val="238"/>
      </rPr>
      <t xml:space="preserve">i </t>
    </r>
    <r>
      <rPr>
        <sz val="11"/>
        <color theme="1"/>
        <rFont val="Arial"/>
        <family val="2"/>
        <charset val="238"/>
      </rPr>
      <t>hrvatske prop</t>
    </r>
    <r>
      <rPr>
        <sz val="11"/>
        <color rgb="FF070808"/>
        <rFont val="Arial"/>
        <family val="2"/>
        <charset val="238"/>
      </rPr>
      <t>i</t>
    </r>
    <r>
      <rPr>
        <sz val="11"/>
        <color theme="1"/>
        <rFont val="Arial"/>
        <family val="2"/>
        <charset val="238"/>
      </rPr>
      <t>se i norme</t>
    </r>
    <r>
      <rPr>
        <sz val="11"/>
        <color rgb="FF23202A"/>
        <rFont val="Arial"/>
        <family val="2"/>
        <charset val="238"/>
      </rPr>
      <t>.</t>
    </r>
  </si>
  <si>
    <r>
      <t>Svjetiljke, sijalice (žarulje) i ovjesni pribor moraju minimalno udovoljiti</t>
    </r>
    <r>
      <rPr>
        <b/>
        <i/>
        <sz val="11"/>
        <color rgb="FF070808"/>
        <rFont val="Arial"/>
        <family val="2"/>
        <charset val="238"/>
      </rPr>
      <t xml:space="preserve"> t</t>
    </r>
    <r>
      <rPr>
        <b/>
        <i/>
        <sz val="11"/>
        <color theme="1"/>
        <rFont val="Arial"/>
        <family val="2"/>
        <charset val="238"/>
      </rPr>
      <t>ehničkim</t>
    </r>
    <r>
      <rPr>
        <b/>
        <i/>
        <sz val="11"/>
        <color rgb="FF070808"/>
        <rFont val="Arial"/>
        <family val="2"/>
        <charset val="238"/>
      </rPr>
      <t>karakteristikama navedenim u pripadajućem projektu:</t>
    </r>
  </si>
  <si>
    <t>Svjetlosni tok  800lm</t>
  </si>
  <si>
    <t>Potrošni instalacijski kabel PP-Y 3x1,5mm2/savitljiva cijev CS 20 mm</t>
  </si>
  <si>
    <r>
      <t xml:space="preserve">NAPOMENA: </t>
    </r>
    <r>
      <rPr>
        <sz val="12"/>
        <rFont val="Arial"/>
        <family val="2"/>
        <charset val="238"/>
      </rPr>
      <t>Prije nuđenja radova preporuča se ponuđaču detaljno sagledavanje postojećeg stanja na samoj građevini, radi realne procjene opsega posla</t>
    </r>
  </si>
  <si>
    <t>INSTALACIJA JAKE STRUJE</t>
  </si>
  <si>
    <t>2. Instalacija jake struje UKUPNO:</t>
  </si>
  <si>
    <t>2. Instalacija jake struje</t>
  </si>
  <si>
    <t>Dobava, isporuka i polaganje u perforirane kanale, u PNT cijevi, u metalne savitljive cijevi i PVC kanalice, vodova:</t>
  </si>
  <si>
    <t>kom</t>
  </si>
  <si>
    <t>Kabelske police</t>
  </si>
  <si>
    <t xml:space="preserve"> - PK 100+PPK 100</t>
  </si>
  <si>
    <t>Vodovi</t>
  </si>
  <si>
    <t>PVC instalacijske cijevi</t>
  </si>
  <si>
    <t>Dobava i ugradnja u zid PVC instalacijskih cijevi za podžbukno vođenje električnih vodova, uključujući izrada utora u zidu i zaravnavanje zida nakon polaganja cijevi.</t>
  </si>
  <si>
    <t xml:space="preserve"> - PVC instalacijska cijev Φ20 mm</t>
  </si>
  <si>
    <t>Plastificirane SAPA cijevi</t>
  </si>
  <si>
    <t>Dobava, isporuka i montaža na strop i zid plastificiranih SAPA cijevi Φ 20 mm, a za polaganje instalacionih vodova.</t>
  </si>
  <si>
    <t>Sitni neimenovani materijal</t>
  </si>
  <si>
    <t>Dobava, isporuka i ugradnja svog sitnog  neimenovanog materijala kao što su metalne savitljive cijevi, OG obujmice, kutni metalni profili, OG kutije, tiple, vijci dr. a za kompletiranje instalacije u visini 10% investicije.</t>
  </si>
  <si>
    <t>Čišćenje gradilišta</t>
  </si>
  <si>
    <t>Čišćenje građevine nakon radova i odvoz na gradsku planirku.</t>
  </si>
  <si>
    <t>Spajanje instalacije</t>
  </si>
  <si>
    <t>Kompletno spajanje instalacije uz pripomoć montažera strojarskih instalacija do pune pogonske gotovosti.</t>
  </si>
  <si>
    <t>sati</t>
  </si>
  <si>
    <t>Dobava, isporuka i montaža perforiranih kanala tipa PK s poklopcima PPK, uključivo nosači i konzole, spojni i učvrsni pribor, račve, koljena i dr. :</t>
  </si>
  <si>
    <t>Instalacijske cijevi</t>
  </si>
  <si>
    <t>Parametriranje instalacije i puštanje u rad</t>
  </si>
  <si>
    <t>Stručno vođenje montaže i spajanja:</t>
  </si>
  <si>
    <t xml:space="preserve"> - provođenje mjerenja otpora izolacije motora i kabela, te izdavanja ispitnih protokola</t>
  </si>
  <si>
    <t xml:space="preserve"> - provođenje mjerenja efikasnosti zaštite motora i izdavanja ispitnih protokola</t>
  </si>
  <si>
    <t xml:space="preserve"> -  programiranje i parametriranje digitalnih mjernih uređaja</t>
  </si>
  <si>
    <t xml:space="preserve"> -  funkcionalno testiranje rada digitalnih mjernih uređaja</t>
  </si>
  <si>
    <t xml:space="preserve"> testiranje i funkcionalno ispitivanje djelovanja isklopa u nuždi</t>
  </si>
  <si>
    <t xml:space="preserve"> -  obuka operatera, osoblja održavanja i probni rad</t>
  </si>
  <si>
    <t xml:space="preserve"> -  mjerenje izjednačenja potencijala metalnih masa</t>
  </si>
  <si>
    <t xml:space="preserve"> - otklanjanje nedostataka uočenih u probnom radu</t>
  </si>
  <si>
    <t>NHXH-J FE180/E30 3x1,5mm2</t>
  </si>
  <si>
    <t>YSLY-OZ 2x0,75mm2</t>
  </si>
  <si>
    <t>YSLY-OZ 7x0,75mm2</t>
  </si>
  <si>
    <t>YSLY-OZ 3x0,75mm2</t>
  </si>
  <si>
    <t>YSLY-JZ 3x1,5mm2</t>
  </si>
  <si>
    <t>YSLY-OZ 4x0,75mm2</t>
  </si>
  <si>
    <t>YSLY-JZ 5x1,5mm2 + YSLY-OZ 2x0,75mm2</t>
  </si>
  <si>
    <t>YSLY-JZ 3x1,5mm2 + YSLY-OZ 2x0,75mm2</t>
  </si>
  <si>
    <t>xS/FTP cat 6</t>
  </si>
  <si>
    <t>YSLY-OZ 6x0,75mm2</t>
  </si>
  <si>
    <t>YSLY-JZ 3x2,5mm2</t>
  </si>
  <si>
    <t xml:space="preserve"> - PNT instalacijska cijev Φ20 mm</t>
  </si>
  <si>
    <t xml:space="preserve"> - PNT instalacijska cijev Φ25 mm</t>
  </si>
  <si>
    <t xml:space="preserve"> - PNT instalacijska cijev Φ32 mm</t>
  </si>
  <si>
    <t>Dobava, isporuka i montaža na strop i zid PNT cijevi, a za polaganje instalacionih vodova.</t>
  </si>
  <si>
    <t>Traka za uzemljenje</t>
  </si>
  <si>
    <t>Dobava, isporuka i polaganje na zid trake FeZn 25x4 mm, na visinu 0,5 m od poda prostorije,  uključivo nosači za zid na svaki dužni metar trake.</t>
  </si>
  <si>
    <t>Vodovi za uzemljenje</t>
  </si>
  <si>
    <t>Dobava, ugradnja i spajanje vodova za izjednačenje potencijala, uključivo bakrene stopice:</t>
  </si>
  <si>
    <t>vodič P/M-Y 10 mm2</t>
  </si>
  <si>
    <t xml:space="preserve">zupčaste podložne pločice uključivo stopica, vijak i matica, mjesto obilježavanja sa crvenom bojom </t>
  </si>
  <si>
    <t>bakrena pletenica duljine 20 cm</t>
  </si>
  <si>
    <t>ELEKTROMOTORNI POGONI STROJARSKIH INSTALACIJA</t>
  </si>
  <si>
    <t>3. Elektromotorni pogoni strojarskih instalacija</t>
  </si>
  <si>
    <t>PP00Y 2x2,5 mm2</t>
  </si>
  <si>
    <t>PP00Y 3x2,5 mm2</t>
  </si>
  <si>
    <t>PP00Y 5x1,5 mm2</t>
  </si>
  <si>
    <t>PP00Y 4x1,5 mm2</t>
  </si>
  <si>
    <t>PP00Y 3x1,5 mm2</t>
  </si>
  <si>
    <t>Dobava, montaža i spajanje nazidne reflektorske svjetiljke s asimetričnom svjetlosnom distribucijom. Kućište izrađeno od lijevanog aluminija sa rebrima za hlađenje. Difuzor od sigurnosnog stakla debljine 4mm, otpornog na nagle temperaturne promjene, udarce. U mehaničkoj zaštiti IP66 IK10.
Dimenzije svjetiljke - max dužina 400mm, širina 200mm, visina 80mm. Masa svjetiljke max. 4kg. 
Nominalnog svjetlosnog toka 4320lm, izlaznog svjetlosnog toka min 2994lm, temperatura boje 4000K, uzvrata boje CRI&gt;80, faktor snage &gt;0,9. Snaga sustava svjetiljke max 35W. Vijek trajanja LED čipa min 80000h. ENEC certifikat.</t>
  </si>
  <si>
    <t xml:space="preserve">Dobava, montaža i spajanje nadgradne svjetiljke radijalno simetrične optike, difuzne svjetlosne distribucije. Svjetiljka dolazi sa senzorom pokreta. 
Dimenzije svjetiljke: 
Promjer max 250mm, visina max 100 mm. LED izvor snage max 14W, temperature boje 4000K, uzvrata boje CRI&gt;80, svjetlosnog toka min 1100 lm. Stupanj mehaničke zaštite svjetiljke IP55, IK06. Vijek trajanja LED izvora svjetlosti min 50.000h. ENEC certificirana svjetiljka. </t>
  </si>
  <si>
    <t>Građevina:</t>
  </si>
  <si>
    <t>Dječji vrtić "Radost"</t>
  </si>
  <si>
    <t>Ivane Brlić Mažuranić 1, Novska</t>
  </si>
  <si>
    <t xml:space="preserve"> </t>
  </si>
  <si>
    <t>k.č.br. 1738, k.o. Novska</t>
  </si>
  <si>
    <t>Investitor:</t>
  </si>
  <si>
    <t>Dječji vrtić "Radost", Ivane Brlić Mažuranić 1, Novska</t>
  </si>
  <si>
    <t xml:space="preserve">Sadržaj: </t>
  </si>
  <si>
    <t>TROŠKOVNIK RADOVA</t>
  </si>
  <si>
    <t>Izradio:</t>
  </si>
  <si>
    <t>Tenzor d.o.o., Hvarska 4a, Zagreb</t>
  </si>
  <si>
    <t>Tehnički dnevnik:</t>
  </si>
  <si>
    <t>EnU_2015_023</t>
  </si>
  <si>
    <t>Projektant:</t>
  </si>
  <si>
    <t>Simon Džunić, dipl. ing. arh.</t>
  </si>
  <si>
    <t>Mjesto i datum:</t>
  </si>
  <si>
    <t xml:space="preserve">Zagreb, prosinac 2015. </t>
  </si>
  <si>
    <t>SADRŽAJ :</t>
  </si>
  <si>
    <t xml:space="preserve">1. TROŠKOVNIK  GRAĐEVINSKIH I OBRTNIČKIH  RADOVA </t>
  </si>
  <si>
    <t>Napomena:</t>
  </si>
  <si>
    <t>1. Troškovnik obuhvaća cjelovitu obnovu.</t>
  </si>
  <si>
    <t>2. U slučaju drugačijeg zahtjeva investitor je dužan naručiti izmjene i dopune predmetne dokumentacije, a projektanti se obvezuju istu i napraviti ukoliko je u skladu sa pravilima dobrog zanata i stručne etike.</t>
  </si>
  <si>
    <t>U tom slučaju, djelomična obnova i njeni detalji utvrđuju se pisanim zahtjevom u vidu projektnog zadatka koji potpisuje investitor.</t>
  </si>
  <si>
    <t>TROŠKOVNIK GRAĐEVINSKIH I OBRTNIČKIH RADOVA</t>
  </si>
  <si>
    <t>Teh. dnevnik:</t>
  </si>
  <si>
    <t xml:space="preserve">REKAPITULACIJA GRAĐEVINSKIH I OBRTNIČKIH RADOVA </t>
  </si>
  <si>
    <t>A.</t>
  </si>
  <si>
    <t>GRAĐEVINSKI RADOVI</t>
  </si>
  <si>
    <t>A.I.</t>
  </si>
  <si>
    <t xml:space="preserve">PRIPREMNI RADOVI </t>
  </si>
  <si>
    <t>kn</t>
  </si>
  <si>
    <t>A.II.</t>
  </si>
  <si>
    <t>RUŠENJA I DEMONTAŽE</t>
  </si>
  <si>
    <t>A.III.</t>
  </si>
  <si>
    <t>ZEMLJANI RADOVI</t>
  </si>
  <si>
    <t>A.IV.</t>
  </si>
  <si>
    <t xml:space="preserve">ZIDARSKI RADOVI </t>
  </si>
  <si>
    <t>A.V.</t>
  </si>
  <si>
    <t xml:space="preserve">IZOLATERSKI RADOVI </t>
  </si>
  <si>
    <t>GRAĐEVINSKI RADOVI UKUPNO:</t>
  </si>
  <si>
    <t>B.</t>
  </si>
  <si>
    <t xml:space="preserve">OBRTNIČKI RADOVI </t>
  </si>
  <si>
    <t>B.I.</t>
  </si>
  <si>
    <t xml:space="preserve">LIMARSKI RADOVI </t>
  </si>
  <si>
    <t>B.II.</t>
  </si>
  <si>
    <t xml:space="preserve">PVC STOLARIJA </t>
  </si>
  <si>
    <t>B.III.</t>
  </si>
  <si>
    <t xml:space="preserve">ZAVRŠNI ZIDARSK0 - FASADERSKI RADOVI </t>
  </si>
  <si>
    <t>OBRTNIČKI RADOVI UKUPNO:</t>
  </si>
  <si>
    <t>C.</t>
  </si>
  <si>
    <t xml:space="preserve">ELEKTROTEHNIČKI RADOVI </t>
  </si>
  <si>
    <t>C.I.</t>
  </si>
  <si>
    <t>DEMONTAŽE</t>
  </si>
  <si>
    <t>C.II.</t>
  </si>
  <si>
    <t>C.III.</t>
  </si>
  <si>
    <t>ELEKTROTEHNIČKI RADOVI UKUPNO:</t>
  </si>
  <si>
    <t>D.</t>
  </si>
  <si>
    <t xml:space="preserve">STROJARSKI RADOVI </t>
  </si>
  <si>
    <t>D.I.</t>
  </si>
  <si>
    <t>D.II.</t>
  </si>
  <si>
    <t>KOTLOVNICA</t>
  </si>
  <si>
    <t>D.III.</t>
  </si>
  <si>
    <t>VENTILACIJA</t>
  </si>
  <si>
    <t>D.IV.</t>
  </si>
  <si>
    <t>TERMOSTATSKI VENTILI</t>
  </si>
  <si>
    <t>D.V.</t>
  </si>
  <si>
    <t>HLAĐENJE</t>
  </si>
  <si>
    <t>STROJARSKI RADOVI UKUPNO:</t>
  </si>
  <si>
    <t>A+B+C+D UKUPNO:</t>
  </si>
  <si>
    <t xml:space="preserve">OPĆI UVJETI </t>
  </si>
  <si>
    <t>1. Glavni projekt energetske obnove i pripadajući troškovnik temelje se na obavljenom uvidu na postojećoj zgradi. Slojevi konstrukcija definirani u postojećoj projektnoj tehničkoj dokumentaciji preuzeti su kao stvarno izvedeni. Nevidljivi slojevi konstrukcija, koji nisu definirani postojećom dokumentacijom, pretpostavljeni su temeljem dosadašnjeg iskustva prema vremenu gradnje zgrade. Prije izvedbe potrebno je izvršiti detaljni uvid na licu mjesta te utvrditi slojeve konstrukcije vizualnim ispitivanjem i otvaranjem konstrukcija koje se rekonstruiraju.</t>
  </si>
  <si>
    <t xml:space="preserve">2. Projekt je napravljen na temelju pravila dobrog zanata i prepruke o cjelovitoj obnovi koju podupire Fond za energetsku učinkovitost. Projekt će se u smislu cjelovite obnove adaptirati na zahtjeve vlasnika uz poštivanje ispravnog redoslijeda radova kako bi se tehnički organizirale FAZE koje u konačnici vode cjelovitom rješenju.                                 </t>
  </si>
  <si>
    <t xml:space="preserve">3. Grafički dio (nacrti), tekstualni dio (opći i tehnički), Projekt racionalne uporabe energije i toplinske zaštite zgrade, kao i Program kontrole i osiguranja kvalitete dijelovi su arhitektonskog glavnog projekta, koji zajedno s pripadajućim troškovnikom čine cjelinu projekta energetske obnove zgrade. Projektom energetske obnove dani su osnovni detalji izvedbe. </t>
  </si>
  <si>
    <t>4. U fazi izvedbe, zbog činjenice da se radi o obnovi (rekonstrukciji), a ne izgradnji nove zgrade, bit će potrebna dodatna razrada detalja izvedbe u suradnji s izvođačem radova, te ukoliko se nakon uklanjanja pojedinih slojeva i uvida u postojeće slojeve i stanje konstrukcije utvrdi odstupanje odnosno različitost u odnosu na postojeće stanje prikazano projektom obnove, potrebno je napraviti reviziju glavnog projekta. U slučaju nužnosti odstupanja od glavnog projekta prilikom izvođenja radova potrebno je izraditi izmjene i dopune glavnog projekta.</t>
  </si>
  <si>
    <t>5. Također je potrebno, prije izvedbe ETICS sustava, napraviti statičku provjeru vanjskih zidova koja mora biti odobrena od strane inženjera konstrukcije i nadzornog inženjera. Odgovarajućim upisom u građevinski dnevnik potrebno je verificirati projektno rješenje ili po potrebi izvršiti korekciju. Izvođač je dužan proučiti sve gore navedene dijelove projekta, te u slučaju nejasnoća ili eventualnih odstupanja od stvarnog stanja na terenu tražiti mišljenje projektanta i nadzornog inženjera. Prije početka radova i izrade ponude izvođač je obavezan kontrolirati na postojećoj zgradi sve potrebne mjere za svoj rad.</t>
  </si>
  <si>
    <t>6. Prije početka radova i izrade ponude izvođač je obavezan kontrolirati na postojećoj zgradi sve potrebne mjere za svoj rad. Prilikom izvođenja radova treba paziti da svi detalji budu riješeni u skladu s Tehničkim propisom o racionalnoj uporabi energije i toplinskoj zaštiti u zgradama.</t>
  </si>
  <si>
    <t>7. Preporuka projektanta je izvođenje cjelovitog rješenja energetske obnove zgrade iz sljedećih razloga: 
1. tehnički ispravno izvođenje detalja,
2. tehnički ispravan redoslijed izvođenja radova,
3. suzbijanje selektivnih intervencija na pročeljima zgrade,
4. zaštita arhitektonskog djela u smislu estetske i tehničke cjelovitosti oblikovanja, 
5. očuvanje i unapređenje bitnih zahtjeva građevine,
6. ušteda sredstava i vremena (u slučaju fazne gradnje pojedini radovi se umnožavaju, kao što su postava skele, limarski radovi i sl.),
7. ostvarivanje tržišnih popusta (cijena pojedinačnog proizvoda manja je što je količina veća),
8. integralna rješenja podupiru se bespovratnim sredstvima Fonda za zaštitu okoliša i energetsku učinkovitost.
U slučaju nužnosti odstupanja od glavnog projekta prilikom izvođenja radova potrebno je izraditi izmjene i dopune glavnog projekta te ih uskladiti zahtjevima suvlasnika sukladno pravilima dobrog zanata i inženjerske etike. 
U slučaju fazne izgradnje predlaže se tehnički ispravan slijed radova i to:
1. rekonstrukcija ostakljenih konstrukcija vanjske ovojnice grijanih prostora, 
2. rekonstrukcija stropa prema tavanu, 
3. rekonstrukcija zidova pročelja.
Faznost izvedbe moguće je dogovoriti i prema grupama radova, a u odnosu na cijenu izvedbe koja je u cjelovitom rješenju iskazana kao ukupna cijena radova. Investitor je na temelju te cijene upoznat s ukupnom investicijom te je može planirati prema financijskim mogućnostima.</t>
  </si>
  <si>
    <t>8. Za eventualne promjene pojedinih projektnih rješenja u svrhu ekonomičnosti izvedbe, izvođač je dužan o svom trošku izraditi kompletnu izvedbenu dokumentaciju promijenjenog dijela i dati na odobrenje glavnom projektantu i nadzornom inženjeru. Pod kompletnom izradom dokumentacije smatra se izrada izmjena i dopuna u smislu iskaza FAZA izvedbe i provodi se kroz troškovnički opis.</t>
  </si>
  <si>
    <r>
      <t xml:space="preserve">9. Izvođač će se pridržavati svih važećih zakona i propisa i to: </t>
    </r>
    <r>
      <rPr>
        <i/>
        <sz val="10"/>
        <rFont val="Arial Narrow"/>
        <family val="2"/>
        <charset val="238"/>
      </rPr>
      <t>Zakona o prostornom uređenju (NN 153/13), Zakona o gradnji (NN 153/13), Zakona o građevinskoj inspekciji (NN 153/13), Zakona o zaštiti na radu (NN 71/14, 118/14), Zakon o zaštiti od buke (NN 30/09, 55/13, 153/13), Zakon o zaštiti od požara (NN 92/10),</t>
    </r>
    <r>
      <rPr>
        <sz val="10"/>
        <rFont val="Arial Narrow"/>
        <family val="2"/>
        <charset val="238"/>
      </rPr>
      <t xml:space="preserve"> svih pravilnika koji iz tih zakona proizlaze, kao i svih drugih zakona iz područja gradnje, tehničkih propisa, priznatih tehničkih pravila i hrvatskih normi (HRN).</t>
    </r>
  </si>
  <si>
    <t>10. Izvođač će prilikom uvođenja u posao preuzeti nekretninu i obavijestiti nadležne službe o otvaranju gradilišta i početku radova. Od tog trenutka pa do primopredaje zgrade, izvođač je odgovoran za stvari i osobe koje se nalaze unutar gradilišta. Od ulaska na gradilište izvođač je obavezan voditi građevinski dnevnik u kojem bilježi opis radnih procesa i građevinsku knjigu u kojoj bilježi i dokumentira mjerenja, sve faze izvršenog posla prema stavkama troškovnika i projektu. Izvođač će na gradilištu čuvati građevnu dozvolu ukoliko je to zakonom određeno, glavni i izvedbeni projekt i dati ih na uvid ovlaštenim inspekcijskim službama.</t>
  </si>
  <si>
    <t>11. Izvođač će ugraditi projektom predviđen i prema hrvatskim normama atestiran materijal. Sve radove izvesti će od kvalitetnog materijala prema opisu, detaljima, pismenim naređenjima, ali sve u okviru ponuđene jedinične cijene. Svi nekvalitetni radovi imaju se otkloniti i zamijeniti ispravnima, bez bilo kakve odštete od strane investitora.</t>
  </si>
  <si>
    <r>
      <t xml:space="preserve">12. Klasifikacija materijala prema gorivosti određena je normama </t>
    </r>
    <r>
      <rPr>
        <i/>
        <sz val="10"/>
        <rFont val="Arial Narrow"/>
        <family val="2"/>
        <charset val="238"/>
      </rPr>
      <t xml:space="preserve">HRN EN 13501-1 </t>
    </r>
    <r>
      <rPr>
        <sz val="10"/>
        <rFont val="Arial Narrow"/>
        <family val="2"/>
        <charset val="238"/>
      </rPr>
      <t xml:space="preserve">i </t>
    </r>
    <r>
      <rPr>
        <i/>
        <sz val="10"/>
        <rFont val="Arial Narrow"/>
        <family val="2"/>
        <charset val="238"/>
      </rPr>
      <t>HRN EN 13501-5</t>
    </r>
    <r>
      <rPr>
        <sz val="10"/>
        <rFont val="Arial Narrow"/>
        <family val="2"/>
        <charset val="238"/>
      </rPr>
      <t xml:space="preserve">, dok se ispitivanja vrše prema hrvatskim normama (HRN) koje se odnose na ispitivanju otpornosti na požar, a koje su navedene Pravilnikom i prema </t>
    </r>
    <r>
      <rPr>
        <i/>
        <sz val="10"/>
        <rFont val="Arial Narrow"/>
        <family val="2"/>
        <charset val="238"/>
      </rPr>
      <t>ETAG 004, 03/00, 06/08.</t>
    </r>
  </si>
  <si>
    <t>13. Izvođač će prema projektom određenom planu ispitivanja materijala, kontrolirati ugrađeni konstruktivni materijal.</t>
  </si>
  <si>
    <t>14. Za instalacijske sustave izvođač će, osim atesta o kvaliteti ugrađenih materijala, dati i ateste za instalacijske sustave. Izvođač će naročitu pažnju posvetiti usklađenju građevinskih i instalaterskih nacrta i radova. Ukoliko ustanovi razlike u mjerama, nedostatke ili neusklađenost dužan je o tome pravovremeno obavijestiti nadzornog inženjera.</t>
  </si>
  <si>
    <t>15. Izvođač je dužan prije narudžbe pojedinih materijala dostaviti projektantu uzorke radi odabira vrste, kvalitete i finalne obrade istih.</t>
  </si>
  <si>
    <t>16. Pojedine stavke ovog troškovnika investitor i projektant imaju pravo prije početka radova i ugovaranja izmijeniti ili dopuniti kroz troškovnik, sheme i detalje koji čine jednu cjelinu, a međusobno se nadopunjuju. Promjene pojedinih stavki ili detalja moguće je samo uz prethodno odobrenje projektanta i/ili nadzornog inženjera te investitora.</t>
  </si>
  <si>
    <t>17. Izvođač je dužan ponuditi sve stavke po opisu troškovnika, a eventualne alternative posebno opisati i izdvojiti. Promjene pojedinih stavki djelomično ili u cijelosti moguće je samo uz prethodno odobrenje projektanta ili nadzornog inženjera.</t>
  </si>
  <si>
    <t>18. Ukoliko je tekst pojedinih stavki nepotpun ili nejasan, kod nuđenja, izvedbe i obračuna je mjerodavno uputstvo proizvođača i nadzora.</t>
  </si>
  <si>
    <t>19. Glavni izvođač je u okviru ugovorene cijene dužan izvršiti koordinaciju radova svih kooperanata tako da omogući kontinuirano odvijanje posla i zaštitu već izvedenih radova. Opći uvjeti se odnose i na radove kooperanata, te je zbog toga potrebno da izvođač ugovara radove s kooperantima u smislu ovih općih uvjeta.</t>
  </si>
  <si>
    <t>20. Sva oštećenja nastala tijekom građenja na vlastitim ili tuđim radovima otkloniti će izvođač o svom trošku.</t>
  </si>
  <si>
    <t>21. Izvođač će, u okviru ugovorene cijene, osigurati gradilište od djelovanja više sile i krađe.</t>
  </si>
  <si>
    <t xml:space="preserve">22. Sav rad i materijal vezan uz organizaciju građevinske proizvodnje: ograde, vrata gradilišta, putevi na gradilištu, uredi, blagovaonice, svlačionice, sanitarije gradilišta, spremišta materijala i alata, telefonski, električni, vodovodni i sl. priključci gradilišta kao i cijena korištenja priključaka uključeni su u ugovorenu cijenu. 
</t>
  </si>
  <si>
    <t>23. Jedinične cijene trebaju uključivati: materijalne troškove, tj. nabavnu cijenu materijala uvećanu za visinu cijene transporta (utovar, prijevoz, istovar i skladištenje na gradilištu). Skladištenje treba provesti na način da materijal bude osiguran od vlaženja i lomova, jer samo neoštećen i kvalitetan materijal smije biti ugrađen. Rad obuhvaća, osim onog opisanog u troškovniku, još i prijenose, prijevoze, dizanje, utovar i istovar materijala, zaštićivanje od štetnih atmosferskih utjecaja, sve pomoćne radove kao: sakupljanje rasutog materijala, održavanje čistoće gradilišta, čišćenje zgrade za vrijeme i nakon gradnje i sl. Skele, podupore, razupore također treba predvidjeti u cijeni. Skele moraju biti izvedene u skladu sa propisima. U cijenu treba uključiti i ispitivanja materijala i sve troškove u vezi sa dobavljanjem potrebnih atesta.</t>
  </si>
  <si>
    <t>24. Izvođač će čistiti gradilište barem tri puta tokom građenja, a na kraju će izvesti sva fina čišćenja zidova, podova, vrata, prozora, stijena, stakala i dr. što se neće posebno opisivati niti naplaćivati.</t>
  </si>
  <si>
    <t>25. Izvođač će zajedno sa nadzornim inženjerom izraditi vremenski plan (terminski plan, gantogram) aktivnosti na gradilištu i njime odrediti dinamiku financiranja, dobave materijala i opreme i sl.</t>
  </si>
  <si>
    <t>26. Nakon naplate okončane situacije izvođač će predati zgradu investitoru ili po investitoru određenom korisniku.</t>
  </si>
  <si>
    <t xml:space="preserve">TROŠKOVNIK GRAĐEVINSKO OBRTNIČKIH RADOVA </t>
  </si>
  <si>
    <t>PRIPREMNI RADOVI</t>
  </si>
  <si>
    <t>OPĆI UVJETI</t>
  </si>
  <si>
    <t>Pri kalkulaciji ponuda ponuđač treba voditi računa o uvjetu investitora da zgrada za vrijeme radova mora biti u funkciji te da se radovi moraju planirati tako da se omogući boravak u svim dijelovima zgrade uz što manje i kraće poremećaje.</t>
  </si>
  <si>
    <t>Prethodno predaji ponude izvođač je dužan pregledati lokaciju i zgradu, provjeriti snimak zgrade i okolnog terena, pregledati stanje u zgradi, upoznati se sa stanjem postojećih instalacija, uputiti se u funkciju zgrade kako bi mogao dati realnu cijenu za pripremne i ostale radove. Ukoliko izvođač prethodnim uvidom primijeti da je potrebno izvesti još neke pripremne radove, dužan je iste uvrstiti u cijenu koštanja putem obračuna u faktoru, jer se naknadni pripremni radovi neće posebno priznavati.</t>
  </si>
  <si>
    <t xml:space="preserve">Pripremni radovi koje je izvođač dužan izvesti bez posebnog iskaza troškova, a koji ulaze u cijenu zgrade kroz faktor nisu prikazani u posebnim stavkama troškovnika. Ovo se odnosi na izradu plana organizacije gradilišta, organizaciju prilaznih i privremenih puteva, staza, gradilišnih nastambi za radnike, upravu, skladišta, nadstrešnice, te privremene priključke i razvode vodovoda, elektrike, telefona i ostalih instalacija na gradilištu, a za potrebe funkcioniranja gradilišta, zatim čuvarske službe, uređenja skladišta, geodetsko snimanje visina i vanjskog terena, radove na osiguranju gradilišta i radnika, za obeštećenja na gradilištu, kao i štete naknade prema trećim osobama, osiguranje prostorija za nadzornu službu, kao i ostale radove koji po pravilu terete režiju uprave izvođača i koji se ne naplaćuju posebno.
</t>
  </si>
  <si>
    <t>U faktor ulaze i troškovi potrebnih ispitivanja materijala i konstrukcija te ishođenje atesta.</t>
  </si>
  <si>
    <t xml:space="preserve">Izvođač je dužan pridržavati se svih propisa javnog prometa. Dozvolu za korištenje javnih prometnih površina izvođač je dužan zatražiti od nadležnih službi, prema svojim potrebama za organizaciju gradilišta i platiti eventualne takse za ishođenje odobrenja za korištenje površina. Ovi troškovi su također u faktoru i ne naplaćuju se posebno.
</t>
  </si>
  <si>
    <t>Izvođač građevinskih radova izvodi sve privremene instalacije vode, struje i ostalih  potrebnih instalacija. On je dužan dozvoliti priključak ostalim svojim izvođačima (kooperantima) na te vodove. Utrošak vode i električne energije za jedinicu proizvoda uključuje se u analizu cijena proizvoda prema normativima utroška, a utrošak za potrebe ureda, gradilišta, pranje vozila i strojeva, rasvjetu gradilišta i ostalo uključuje se u faktor gradilišta.</t>
  </si>
  <si>
    <t>jed.</t>
  </si>
  <si>
    <t>kol.</t>
  </si>
  <si>
    <t>jed.cijena</t>
  </si>
  <si>
    <t>ukupno</t>
  </si>
  <si>
    <t>A.I.1.</t>
  </si>
  <si>
    <t>Čišćenje i rasčišćavanje</t>
  </si>
  <si>
    <t>Čišćenje i raščišćavanje terena oko zgrade, a prije početka radova na rušenjima i demontaži. Stavka uključuje sva čišćenja od smeća i otpadnog materijala, kao i ostale nespecificirane radove, zajedno s utovarom, odvozom, istovarom i planiranjem otpadnog materijala na odlagalištu. Obračun po kompletu. Ponuditelj je obvezan obići gradilište prije ponude i upoznati se sa svim mogućnostima, kasnija traženja neće se uzeti u obzir.  Obračun za izvođenje kompletnih radove iz opisa stavke.</t>
  </si>
  <si>
    <t>komplet</t>
  </si>
  <si>
    <t>A.I.2.</t>
  </si>
  <si>
    <t>Priprema gradilišta</t>
  </si>
  <si>
    <t xml:space="preserve">Priprema gradilišta koja uključuje zaštitu zgrade na način da tijekom radova ne dođe do oštećenja iste, osiguranje koridora za prolaz korisnika zgrade i njegova zaštita od šute i prašine te osiguranje okoline kojom se sprečava prilaz nezaposlenima tijekom radova. Sav prostor za vrijeme i nakon rušenja i demontaža, te prilikom izvođenja novih konstrukcija zaštititi od vremenskih nepogoda  (vlaženja, prokišnjavanja, rashlađivanja) te osigurati i zaštititi od ostalih uvjeta koji bi mogli ometati izvođenje radova vezani za postojeće instalacije (vodovod, odvodnja, grijanje, ventilacija, elekrika, plin i drugo). Sve radove treba izvoditi sukladno propisanim higijensko tehničkim mjerama zaštite na radu, tj. paziti na rad strojeva i alata, predvidjeti moguća urušavanja te postaviti i održavati zaštitne oplate, ograde i skele, postaviti znakove upozorenja na opasnosti te zaštititi  fizičke osobe i zgradu tijekom izvođenja radova. </t>
  </si>
  <si>
    <t>Stavka obuhvaća pregled, kontrolu mjera i veličina postojećeg stanja građevinske konstrukcije zgrade, pregled postojećeg stanja opreme, instalacija, te utvrđivanje točnih koridora instalacija u objektu i izvan objekta. Pipremne radove je obavezan izvršavati izvođač radova prije nego pristupi izvođenju i za vrijeme izvođenja radova. U pripremne radove uključiti i pregled projektne dokumentacije s pripadajućim troškovnicima, a o svim nejasnoćama ili neusklađenostima pravovremeno izvjestiti investitora i projektanta. Obračun za izvođenje kompletnih radove iz opisa stavke.</t>
  </si>
  <si>
    <t>A.I.3.</t>
  </si>
  <si>
    <t>Pripremni radovi za izvedbu strojarskih instalacija</t>
  </si>
  <si>
    <t>A.I.4.</t>
  </si>
  <si>
    <t>Pripremni radovi za izvedbu klasificiranog ETICS sustava</t>
  </si>
  <si>
    <r>
      <t xml:space="preserve">Stavka uključuje provjeru i procjenu podloga za ugradnju ETICS sustava prema priručniku </t>
    </r>
    <r>
      <rPr>
        <i/>
        <sz val="10"/>
        <rFont val="Arial Narrow"/>
        <family val="2"/>
        <charset val="238"/>
      </rPr>
      <t>Smjernice za izradu ETICS sustava</t>
    </r>
    <r>
      <rPr>
        <sz val="10"/>
        <rFont val="Arial Narrow"/>
        <family val="2"/>
        <charset val="238"/>
      </rPr>
      <t xml:space="preserve">, poglavlje 6.5. </t>
    </r>
    <r>
      <rPr>
        <i/>
        <sz val="10"/>
        <rFont val="Arial Narrow"/>
        <family val="2"/>
        <charset val="238"/>
      </rPr>
      <t>Provjera i procjena podloge</t>
    </r>
    <r>
      <rPr>
        <sz val="10"/>
        <rFont val="Arial Narrow"/>
        <family val="2"/>
        <charset val="238"/>
      </rPr>
      <t>, 
HUPFAS, izdanje IV: ožujak 2016</t>
    </r>
  </si>
  <si>
    <t>A.I.5.</t>
  </si>
  <si>
    <t>Priprema podloge za izvedbu klasificiranog ETICS sustava</t>
  </si>
  <si>
    <t xml:space="preserve">Priprema podloge za izvedbu ETICS fasadnog sustava: obrada pročelja kao priprema podloge za izradu novog ETICS sustava, uključujući skidanje dijelova postojeće fasadne žbuke koji se čvrsto ne drže za podlogu, pranje cijele fasade (pozicije gdje je skinuta žbuka i pozicije gdje je postojeća žbuka) pod mlazom vode s pritiskom adekvatnim za postojeću podlogu u svrhu  skidanja prašine i uklanjanja nečistoća, mehaničko struganje, brušenje postojeće fasadne boje koja nema potrebitu čvrstoću, zakrpavanje svih pukotina u zidovima te po potrebi izravnavanje većih neravnina žbukom SV 70. Uključivo i zaštitu prozora i prostora u zgradi PVC folijom, horizontalni i vertikalni transport šute i materijala po gradilištu, prijenos i odvoz otpadnog materijala i šute na gradski deponij. </t>
  </si>
  <si>
    <t>Stavka uključuje sav potreban rad i materijal. Obračun po m2 kompletno obrađene i pripremljene površine pročelja.
Otvori su odbijeni u cijeloj površini. Obrada špaleta nije posebno ukalkulirana već je treba uključiti u cijenu. Površine zaražene algama i gljivicama tretiraju se fungicidnim sredstvima i pranjem vodom pod pritiskom.</t>
  </si>
  <si>
    <t xml:space="preserve">Obračun za kompletan rad, materijal i sve transporte po kompletu obrađene i pripremljene površine pročelja. </t>
  </si>
  <si>
    <t>a.</t>
  </si>
  <si>
    <t>skidanje postojećeg EPS-a</t>
  </si>
  <si>
    <t>m²</t>
  </si>
  <si>
    <t>b.</t>
  </si>
  <si>
    <t>čišćenje površine pročelja</t>
  </si>
  <si>
    <t>c.</t>
  </si>
  <si>
    <t>zakrpavanje svih pukotina</t>
  </si>
  <si>
    <t>m'</t>
  </si>
  <si>
    <t>d.</t>
  </si>
  <si>
    <t>premazivanje pročelja primerom</t>
  </si>
  <si>
    <t>e.</t>
  </si>
  <si>
    <t>zaštita stolarije PVC folijom</t>
  </si>
  <si>
    <t>PRIPREMNI RADOVI UKUPNO:</t>
  </si>
  <si>
    <t xml:space="preserve">RUŠENJA I DEMONTAŽE </t>
  </si>
  <si>
    <t xml:space="preserve">Projekt energetske obnove zgrade izrađen je temeljem mogućih izmjera i pretpostavljenih zidnih, stropnih i krovnih slojeva. Dužnost je izvođača da sondiranjem utvrdi stvarni sastav konstrukcija i u slučaju odstupanja sastava upozori nadzornog inženjera i investitora na odstupanje. </t>
  </si>
  <si>
    <t>Prije početka radova potrebno je konstrukcije u koje ne zadiru radovi zaštititi od mogućeg oštećenja. Sve otvore na pročeljima zgrade treba odmah nakon postave skele zaštititi PVC folijom debljine 0,20 mm kako ne bi došlo do njihovog oštećenja.</t>
  </si>
  <si>
    <t>Nakon provedenih pripremnih radova, svih potrebnih rasterećenja i potrebnih osiguranja, rušenje na građevini vrše se prema unaprijed utvrđenom redoslijedu dogovorenim sa nadzornim inženjerom na način kojim se ne ugrožava stabilnost zgrade, sigurnost radnika i ljudi koji borave u zgradi. Demontaže i rušenja izvode se u pravilu od krova prema podrumu.</t>
  </si>
  <si>
    <t>Sva rušenja i demontaže konstruktivnih elemenata treba izvršiti pod nadzorom projektanta i statičara. Kod vršenja proboja ili vođenja instalacija u nosivim konstrukcijama zahvat vršiti maksimalno precizno bez narušavanja nosivih svojstava konstrukcije. Prilikom zahvata na nosivim konstrukcijama obavezno je podupiranje. Sva rušenja, probijanja, bušenja i dubljenja treba u pravilu izvoditi ručnim alatom bez upotrebe vibracionih uređaja, s osobitom pažnjom.</t>
  </si>
  <si>
    <r>
      <t xml:space="preserve">Demontažu i ponovnu montažu gromobrana izvođač treba izvoditi prema </t>
    </r>
    <r>
      <rPr>
        <b/>
        <i/>
        <sz val="10"/>
        <rFont val="Arial Narrow"/>
        <family val="2"/>
        <charset val="238"/>
      </rPr>
      <t>Tehničkom propisu za sustave zaštite od djelovanja munje na građevinama (NN 87/08, 33/10).</t>
    </r>
  </si>
  <si>
    <r>
      <t xml:space="preserve">U cijenu radova trebaju biti uključene sve podupore, skele i privremene (zamjenske konstrukcije) koje osiguravaju stabilnost u toku radova, te se zahtjevi za nadoplate radi izvedbi privremenih konstrukcija neće priznavati kao i svih horizontalni i vertikalni prijenosa materijala dobivenih rušenjem i demontažom, odvozom na privremenu gradilišnu deponij, gradsku planirku ili pohranu elemenata na mjesto po dogovoru sa investitorom. To vrijedi i za čišćenje gradilišta i dovođenje javne površine u prvobitno stanje. U cijenu radova je uključeno i sigurno zbrinjavanje opasnih materijala (azbest, freoni). Ukoliko se uklanjaju elementi koji sadrže azbest to se mora učiniti u skladu sa </t>
    </r>
    <r>
      <rPr>
        <b/>
        <i/>
        <sz val="10"/>
        <rFont val="Arial Narrow"/>
        <family val="2"/>
        <charset val="238"/>
      </rPr>
      <t>Pravilniku o načinu i postupcima i gospodarenjem otpadom koji sadrži azbest (NN 42/07).</t>
    </r>
  </si>
  <si>
    <t xml:space="preserve">Demontaža i privremeno deponiranje pločica sa kućnim brojem, natpisnih ploča i sl. treba pohraniti na gradilištu ili kod vlasnika. Izvođač snosi sve troškove ponovne dobave ili izrade pojedinih elemenata u slučaju oštećenja ili otuđenja sa gradilišta. Demontaža postojećih limenih elemenata, uključujući i prozorske klupčice na pročelju obavezno izvodi limar koji je dužan uzeti mjere i uzorke te snimiti detalje izvedbe, što je uključeno u cijenu stavke. Demontažu i ponovnu montažu postojećih vanjskih jedinica rashladnih uređaja na pročelju izvodi ovlašteni serviser. Demontažu i ponovnu montažu postojećeg gromobrana, strujnih ormarića i sl. na pročelju izvodi ovlaštena osoba. Demontaža vanjskih jedinica rashladnih uređaja, gromobrana, strujnih ormarića i sl. uključuje i njihovu sigurnu pohranu.
</t>
  </si>
  <si>
    <t>U slučaju  nastalih šteta, radi nepravodobno zaštićene lokacije na kojoj se vrše rušenja i demontaže, sve troškove nastalih šteta snosi izvođač. Izvođač je dužan striktno se držati mjera zaštite na radu.</t>
  </si>
  <si>
    <t>A.II.1.</t>
  </si>
  <si>
    <t xml:space="preserve">Demontaža i ponovna montažnih elemenata na pročelju </t>
  </si>
  <si>
    <t>Demontaža i privremeno uklanjanje postojećih klima jedinica, antena, kablova, streha, pločice kućnog broja i ostalih natpisa, rasvjetnih tijela, portafona, i sl. na vanjskim zidovima. Sve demontirane elemente potrebno je sigurno pohraniti na gradilištu ili kod vlasnika. Nakon izvedbe pročelja, upotrebljive demontirane elemente potrebno je ponovno montirati, a neupotrebljive dijelove odvesti na deponij ili predati investitoru. U stavku je uključeno otpajanje i ponovno spajanje svih vodova, uzemljenja i sl, te skidanje svih poveznih kablova.</t>
  </si>
  <si>
    <t>Demontaža:</t>
  </si>
  <si>
    <t>nosač zastave</t>
  </si>
  <si>
    <t>poštanski sandučić</t>
  </si>
  <si>
    <t>portafon</t>
  </si>
  <si>
    <t>pločica kućnog broja i ostali natpisi</t>
  </si>
  <si>
    <t>ostali elementi na pročeljima koje je potrebno privremeno ukloniti tijekom radova</t>
  </si>
  <si>
    <t>Montaža:</t>
  </si>
  <si>
    <t>portafon s potrebnim radovima na instalaciji i podžbukna kutija</t>
  </si>
  <si>
    <t>A.II.2.</t>
  </si>
  <si>
    <t>Demontaža postojeće bravarije</t>
  </si>
  <si>
    <t>Demontaža, sav transport na gradilištu i  odvoz na deponij  postojećih prozora s pripadajućim okvirima, uključujući unutarnje prozorske klupčice.</t>
  </si>
  <si>
    <t>prozori</t>
  </si>
  <si>
    <t>ulazna vrata</t>
  </si>
  <si>
    <t>A.II.3.</t>
  </si>
  <si>
    <t>Demontaža limarije</t>
  </si>
  <si>
    <t>Demontaža postojećih opšavnih limova, okapnica i svih ostalih  limova na vanjskim zidovima, spuštanje i deponiranje uz građevinu. Predvidjeti i odvoz na deponij. U stavku je uključen i prijenos i odvoz otpadnog materijala i šute. Demontažu postojećih limenih elemenata, uključujući i aluminijske i pocinčane limene prozorske klupčice i opšave krovnih nadozida, obavezno izvodi limar koji je dužan uzeti mjere i uzorke te snimiti detalje izvedbe u skladu s glavnim projektom, što je uključeno u cijenu stavke. Ponovna izrada i montaža, odnosno zamjena dotrajalih dijelova novim, opisana je u limarskim radovima.</t>
  </si>
  <si>
    <t>prozorske klupčice</t>
  </si>
  <si>
    <t>opšavi rubova krova</t>
  </si>
  <si>
    <t>ostalo</t>
  </si>
  <si>
    <t>paušal</t>
  </si>
  <si>
    <t>A.II.4.</t>
  </si>
  <si>
    <t>Demontaža i ponovna montaža split rashladnih uređaja</t>
  </si>
  <si>
    <t xml:space="preserve">  </t>
  </si>
  <si>
    <t xml:space="preserve">kom </t>
  </si>
  <si>
    <t>A.II.5.</t>
  </si>
  <si>
    <t>Demontaža i ponovna montaža postojećeg gromobrana</t>
  </si>
  <si>
    <t>Demontaža i ponovna montaža gromobranske instalacije koja nakon rekonstrukcije  mora zadovoljavati propise koje je zadovoljavala i prije rekonstrukcije, uključujući atest. U cijenu je uključen vertikalni i horizintalni prijenos i zbrinjavanje na gradilištu. 
U stavku je uključen i mogući dodatni ovjesni materijal, dopuna gromobranske trake i sva zbrinjavanja za vrijeme radova i završna montaža do potpune gotovosti te prijenos i odvoz otpadnog materijala i šute.</t>
  </si>
  <si>
    <t>A.II.6.</t>
  </si>
  <si>
    <t>Demontaža i ponovna montaža vrata instalacijskih ormarića</t>
  </si>
  <si>
    <t xml:space="preserve">Demontaža i ponovna montaža vrata strujnih i drugih instalacijskih ormarića radi izvedbe sloja toplinske izolacije. Ako vrata nije moguće posebno demontirati i montirati na prednju ravninu toplinske izolacije, potrebno ih je zadržati na postojećem položaju uz izvedbu špaleta na toplinskoj izolaciji. 
Obračun po kompletu ormarića. </t>
  </si>
  <si>
    <t>A.II.7.</t>
  </si>
  <si>
    <t>Demontaža i ponovna montaža odvodnje krovnih voda</t>
  </si>
  <si>
    <t xml:space="preserve">Prije početka radova potrebno je demontirati postojeće vertikale krovne odvodnje. Nakon postavljanja toplinske izolacije potrebno je navedene vertikale ponovno montirati sa prikladnim pričvrsnicama za opeku i odgovarajuće dužine s obzirom na debljinu toplinske izolacije. Obračun po kompletu. </t>
  </si>
  <si>
    <t>A.II.8.</t>
  </si>
  <si>
    <t>Demontaža i ponovna montaža plinskih ormarića (OPCIONALNO)**</t>
  </si>
  <si>
    <t>**nije uključeno u ukupni zbroj troškova ove grupe radova</t>
  </si>
  <si>
    <t xml:space="preserve">Demontaža i ponovna montaža plinskih ormarića  nakon izvedbe fasade, ukoliko nije moguće zadržati plinske ormariće na postojećim pozicijama (na poziciji u sloju toplinske izolacije). Rad se vrši u dogovoru s nadzornim inženjerom, a vrši ga osoba ovlaštena za ovu vrstu rada. Cijena uključuje sve pripremne radove na instalaciji te sve potrebne ateste za puštanje u rad. Obračun po komadu. </t>
  </si>
  <si>
    <t>A.II.9.</t>
  </si>
  <si>
    <t>Ispitivanje instalacija</t>
  </si>
  <si>
    <t xml:space="preserve">Ispitivanje gromobranskih instalacija, električnih instalacija, instalacija 'SPLIT' sustava i drugih instalacija nakon izvedbe nove fasade i ponovne montaže istih,  zajedno sa izdavanjem uvjerenja o sigurnom funkcioniranju kod upotrebe.
</t>
  </si>
  <si>
    <t>A.II.10.</t>
  </si>
  <si>
    <t>Rušenje otvora u međukatnoj konstrukciji - AB stropnoj ploči .</t>
  </si>
  <si>
    <t>~ arm.betonska podna ploča  debljine cca 20 cm</t>
  </si>
  <si>
    <t>~ rušenje i svih ostalih slojeva (min. vuna ili ekspan. polisitiren, cem. estrih)</t>
  </si>
  <si>
    <t>Rad na visini do 4,0 m.</t>
  </si>
  <si>
    <t>Ukjučivo :</t>
  </si>
  <si>
    <t>~ sve potrebne pokretne skele i podeste za rad</t>
  </si>
  <si>
    <t>~ sva osiguranja i podupiranja</t>
  </si>
  <si>
    <t>~horizontalni i vertikalni  prijenos otpadnog materijala s odlaganjem na gradilišno odlagalište.</t>
  </si>
  <si>
    <t>~odvoz materijala od rušenja sa utovarom, istovarom i razastiranjem na gradsku deponiju.</t>
  </si>
  <si>
    <t xml:space="preserve">Obračun po komadu srušenog otvora. </t>
  </si>
  <si>
    <t xml:space="preserve">~ otvor vel.55/55 cm                                                </t>
  </si>
  <si>
    <t xml:space="preserve">~ otvor vel.70/30 cm                                                </t>
  </si>
  <si>
    <t>A.II.11.</t>
  </si>
  <si>
    <t>Rušenje otvora u krovnoj konstrukciji - drvena konstrukcija sa pokrovom krovnom ljepenkom (šindrom) .</t>
  </si>
  <si>
    <t>~ drvena oplata sa krovnom ljepenkom (šindrom)</t>
  </si>
  <si>
    <t>~ rušenje i svih ostalih slojeva (gipskartonske ploče kao podgled, min.vuna sa kišnom branom)</t>
  </si>
  <si>
    <t xml:space="preserve">~ otvor vel. fi 50 cm      </t>
  </si>
  <si>
    <t xml:space="preserve">~ otvor vel.fi 45 cm               </t>
  </si>
  <si>
    <t>A.II.12.</t>
  </si>
  <si>
    <t>Probijanje otvora za prolaz instalacija u fasadnom zidu iz blok opeke, zajedno s obostranom žbukom.</t>
  </si>
  <si>
    <t>~ četvrtasti otvori u zidu iz blok opeke d=30 cm</t>
  </si>
  <si>
    <t>~ žbuka obostrano</t>
  </si>
  <si>
    <t>Uključivo:</t>
  </si>
  <si>
    <t>~ prijenos otpadnog materijala s odlaganjem na gradilišno odlagalište.</t>
  </si>
  <si>
    <t>Visina rada do 4,0 m</t>
  </si>
  <si>
    <t>Obračun po komadu otvora u zidu.</t>
  </si>
  <si>
    <t>~ otvor vel.40/45cm u zidu do 35 cm</t>
  </si>
  <si>
    <t>A.II.13.</t>
  </si>
  <si>
    <t>Razgradnja dijela pokrova i krovišta.</t>
  </si>
  <si>
    <t>~ skidanje dijela pokrova iz krovne ljepenke i dašćane oplate</t>
  </si>
  <si>
    <t>~ odlaganje razgrađenog materijala za ponovnu ugradnju</t>
  </si>
  <si>
    <t>~ pažljiv rad da se ne ošteti ostali dio krova i krovne konstrukcije</t>
  </si>
  <si>
    <t>~ provedbu mjera zaštite pri radu</t>
  </si>
  <si>
    <t>~ vodoravni i okomiti prijenos otpadnog materijala s odlaganjem na gradilišno odlagalište.</t>
  </si>
  <si>
    <t>Obračun po m2 horizontalne projekcije razgrađenog krova.</t>
  </si>
  <si>
    <t>m2</t>
  </si>
  <si>
    <t>A.II.14.</t>
  </si>
  <si>
    <t>Rušenje unutarnjih stolarskih stavaka</t>
  </si>
  <si>
    <t>Obračun po komadima razgrađenih stavaka .</t>
  </si>
  <si>
    <t xml:space="preserve">~ veličina do 2,0 m2                                       </t>
  </si>
  <si>
    <t xml:space="preserve">~ veličina 2,0-4,0 m2                                         </t>
  </si>
  <si>
    <t xml:space="preserve">~ preko 4,0 m2  </t>
  </si>
  <si>
    <t>A.II.15.</t>
  </si>
  <si>
    <t>Razni nepredvidivi radovi prilikom rušenja</t>
  </si>
  <si>
    <t>Obračun po stvarno utrošenim radnim satima prema ovjerenom upisu u građevinski dnevnik.</t>
  </si>
  <si>
    <t xml:space="preserve">~radnik II.                                                                 </t>
  </si>
  <si>
    <t xml:space="preserve">~zidar IV.                                                                 </t>
  </si>
  <si>
    <t>A.II.16.</t>
  </si>
  <si>
    <t>Pokrivanje raskrivenog dijela krova krovnom ljepenkom (šindrom).</t>
  </si>
  <si>
    <t>~ izvedba dašćane oplate</t>
  </si>
  <si>
    <t>~ izvedba krovnog pokrova od krovne ljepenke (šindre) sa izvođenjem potrebnih preklopa</t>
  </si>
  <si>
    <t>~ pokrov što sličniji postojećem</t>
  </si>
  <si>
    <t>Uključivo :</t>
  </si>
  <si>
    <t>~ dobavu, pripremu i ugradnju materijala</t>
  </si>
  <si>
    <t xml:space="preserve">~ propisno spajanje i učvršćenje </t>
  </si>
  <si>
    <t>Obračun po m2 stvarne površine oplošja krovne kućice</t>
  </si>
  <si>
    <t>RUŠENJA I DEMONTAŽE UKUPNO:</t>
  </si>
  <si>
    <t xml:space="preserve">Prije početka radova potrebno je geodetski snimiti teren u prisutnosti nadzornog inženjera i odrediti relativnu visinsku kotu ±00, te provjeriti da li trase postojećih instalacijskih vodova na gradilištu i u blizini kolidiraju s iskopom ili radnim prostorom potrebne mehanizacije. Prije početka zemljanih radova, teren treba očistiti od šiblja i korova. Ovi radovi kao i radovi oko razmjeravanja terena i obilježavanja zgrade uračunati su u jedinične cijene.
</t>
  </si>
  <si>
    <t>Dužnost je izvođača da utvrdi pravi sastav tla. Ukoliko izvođač prilikom iskopa zemlje naiđe na bilo kakve predmete, objekte ili instalacije, dužan je na tom mjestu obustaviti radove i o tome obavijestiti projektanta i nadzornog inženjera.</t>
  </si>
  <si>
    <t xml:space="preserve">Iskopani materijal treba odlagati na dovoljnom odstojanju od ruba iskopa da ne dođe do urušavanja. Podupiranja, razupiranja i zaštita iskopa od oborinskih voda prekrivanjem PVC folijama i izvedbom površinske odvodnje kanalima i muljnim crpkama, obuhvaćena su jediničnim cijenama. Potrebna građa za podupiranje mora biti pripremljena na gradilištu prije početka iskopa. Ako se iskopane jame oštete, odrone ili zatrpaju nepažnjom ili uslijed nedovoljnog podupiranja, izvođač ih dovodi u ispravno stanje bez posebne naknade. Ukoliko je izvođač otkopao tlo ispod projektom predviđene temeljne ravnine obavezan je bez naknade popuniti tako nastale šupljine betonom C 8/10, do projektirane kote. Zabranjeno je popunjavanje prekopa nasipom šljunka.
</t>
  </si>
  <si>
    <t xml:space="preserve">Količine iskopa, transporta i nasipa zemlje obračunavaju se prema sraslom stanju tla. Iskopani materijal upotrijebiti za nasipavanje i zatrpavanje. Isti treba prevesti na gradilišni deponij, uskladištiti te poslije upotrijebiti. Višak iskopanog materijala odvesti na gradski deponij.
</t>
  </si>
  <si>
    <t>Jedinična cijena uključuje sav rad za iskop (ručni ili strojni), potrebne razupore, podupore (osiguranje od urušavanja), sva potrebna planiranja (do točnosti ±3 cm), niveliranje i nabijanja površina, crpljenje površinske i/ili procjedne vode, rasprostiranje i oblikovanje tla (ručno ili specijalnim strojevima), utovar u kamion, prijevoz na gradilišnu deponiju i istovar zemlje ukoliko je to potrebno.</t>
  </si>
  <si>
    <t>A.III.1.</t>
  </si>
  <si>
    <t>Iskop zemlje uz rub podnožja zgrade</t>
  </si>
  <si>
    <t>Iskop zemlje pod kutem od 60° ili širine 100 cm uz rub podnožja zgrade, ukupne dubine iskopa 40 cm. U stavku je uključena i demontaža i ponovna montaža manjih, posebno nespecificiranih elemenata i dijelova duž linijskog iskopa i demontaža postojećih betonskih ploča. Betonske ploče pažljivo spremiti i ponovo iskoristiti neoštećene. Izvesti pažljivo kako se ne bi oštetili dijelovi postojeće konstrukcije. Iskopanu zemlju deponirati uz rub iskopa. 
Obračun je po m³.</t>
  </si>
  <si>
    <t>m³</t>
  </si>
  <si>
    <t>A.III.2.</t>
  </si>
  <si>
    <t>Zasipavanje iskopa uz rub podnožja zgrade</t>
  </si>
  <si>
    <t xml:space="preserve">Zasipavanje iskopa uz rub podnožja zgrade zemljom uključujući nabijanje u slojevima do max 15 cm. Za zasipavanje se koristi zemlja preostala od iskopa. 
</t>
  </si>
  <si>
    <t>Obračun  je po m³.</t>
  </si>
  <si>
    <t>A.III.3.</t>
  </si>
  <si>
    <t xml:space="preserve">Odvoz suvišne zemlje
</t>
  </si>
  <si>
    <t xml:space="preserve">Odvoz sve suvišne zemlje s gradilišta na gradsku deponiju uključujući utovar, prijevoz i istovar zemlje. Obračun je po m³.
</t>
  </si>
  <si>
    <t>ZEMLJANI RADOVI UKUPNO:</t>
  </si>
  <si>
    <t>ZIDARSKI  RADOVI</t>
  </si>
  <si>
    <t>Opći uvjeti su sastavni dio svake pojedine stavke. Sve što je navedeno u njima, a nije u pojedinačnom opisu stavke smatra se uključenim u jediničnu cijenu.</t>
  </si>
  <si>
    <r>
      <t>Sve radove izvođač mora izvoditi prema troškovniku i glavnom projektu, solidno i stručno, prema pravilima dobrog zanata, Pravilniku o ocjenjivanju sukladnosti, ispravama o sukladnosti i označavanju građevinskih proizvoda (NN 103/08, 147/09, 87/10, 129/11), Pravilniku o tehničkim mjerama i uvjetima za završne radove u zgradarstvu (Sl.list br. 21/90), Tehničkom propisu za zidane konstrukcije (NN 01/07),</t>
    </r>
    <r>
      <rPr>
        <sz val="10"/>
        <color indexed="10"/>
        <rFont val="Arial Narrow"/>
        <family val="2"/>
        <charset val="238"/>
      </rPr>
      <t xml:space="preserve"> </t>
    </r>
    <r>
      <rPr>
        <sz val="10"/>
        <rFont val="Arial Narrow"/>
        <family val="2"/>
        <charset val="238"/>
      </rPr>
      <t>Tehničkom propisu o racionalnoj upotrebi energije i toplinskoj zaštiti u zgradama (NN 110/08, 89/09, 79/13,  90/13) sa pripadajućim normama, Tehničkom propis o građevnim proizvodima (NN 33/10, 87/10, 146/10, 81/11, 100/11, 130/12, 81/13), te svim ostalim hrvatskim i europskim tehničkim propisima i normama i priznatim tehničkim pravilima, a osobito :</t>
    </r>
  </si>
  <si>
    <t>EN 1015-7, zapreminska masa i poroznost svježeg morta
EN 1015-3, konzistencija svježeg morta
EN 1015-11, tlačna i savojna vlačna čvrstoča morta
EN 771-1, EN 772-1, EN 7723, EN 772-13, EN 772-16, HRN EN 14063-1:2008,
tlačna čvrstoća opeke, na mjestu primjene oblikovani proizvodi od lakoagregatne eksp. gline</t>
  </si>
  <si>
    <t>HRN B.C1.030, B.C8.030, građevinski gips
HRN B.C1.020, B.C8.030, građevinsko vapno
HRN B.C8.015,022 – 026, cement
HRN B.C8.011, portland cement
HRN B.C8.030, pijesak
HRN U.M2.010, U.M2.012, mortovi
HRN U.F2.010, tehički normativi za izvođenje fasaderskih radova</t>
  </si>
  <si>
    <t>HRN EN 1008, HRN EN 13139;2003+AC;2006, voda i pijesak 
HRN EN 197-1:2003, cement
HRN EN 459-1:2001, vapno</t>
  </si>
  <si>
    <t>Svi upotrebljeni materijali za izvedbu zidarskih radova moraju odgovarati gore spomenutim standardima i HRN-u. Posebno se skreće pažnja da izvođač mora prije izvedbe izvršiti pregled podloge te prodora u zidu prema nacrtu u prisutnosti nadzornog inženjera, voditi računa o uzidavanju pojedinih građ. elemenata, te upisati napomenu u građevinski dnevnik, kako ne bi kasnije došlo do naknadnih radova. Navedene radnje uključene su u jediničnu cijenu.</t>
  </si>
  <si>
    <t>Prije uporabe određenih materijala treba predočiti nadzornom inženjeru atest o kakvoći i kvaliteti materijala. Ukoliko ne postoje adekvatni standardi za materijale koji se ugrađuju, obavezno je pribaviti odgovarajući atest kao dokaz kvalitete. Izvoditelj radova mora tijekom izvođenja radova stalno obavljati kontrolu kakvoće rada.</t>
  </si>
  <si>
    <t xml:space="preserve">Izvoditelj je dužan osigurati i zaštititi sve dijelove građevine na kojima se izvode radovi, radi sprečavanja oštećenja tijekom izvedbe. Pojava svih oštećenja na dijelovima na kojima se ne izvode radovi ili koji su nastupili nepažnjom izvoditelja isti je dužan otkloniti o vlastitom trošku. Naročitu pažnju treba posvetiti zaštiti prozorskih stakala koje treba zaštititi PVC građevinskom folijom. Ta zaštita ulazi u jediničnu cijenu pojedinačne stavke.
</t>
  </si>
  <si>
    <t xml:space="preserve">Sav rad, sve komunikacije i sav transport vrši se isključivo sa vanjske strane građevine, tj. preko skele. Zidarsko-fasaderski radovi se izvode na dobro očišćenoj i otprašenoj površini zida te ih treba izvoditi samo u povoljnim vremenskim uvjetima, uz odgovarajuće osiguranje i zaštitu svježe ožbukanih površina od štetnog utjecaja djelovanja sunca i oborina. Sve detalje izvedbe na pročelju potrebno je dogovoriti i na njih ishoditi suglasnost nadzornog inženjera, a prije pristupanja izvedbi radova. Obračun svih radova vršiti se kako je to naznačeno u opisu stavke.
</t>
  </si>
  <si>
    <t>Prilikom izvođenja zidova zgrada izvođač se mora pridržavati slijedećih mjera:
- zidanje se mora izvoditi sa pravilnim zidarskim vezovima, a preklop mora iznositi najmanje jednu četvrtinu dužine zidnog elementa,
- debljina ležajnica ne smije biti veća od 15 mm, a širina sudarnica ne smije biti manja od 10 mm niti veća od 15 mm,
- ako se zida za vrijeme zime treba zidove zaštiti od mraza,
- zidovi čije izvođenje nije završeno prije nastupanja zimskih mrazova moraju se zaštiti na odgovarajući način,
- svako naknadno bušenje ili izrada užljebina u zidovima zgrade koje nije bilo predviđeno projektom, može se izvoditi samo ako je prethodnim statičkim proračunom utvrđeno da nosivost zida poslije tog bušenja odnosno izrade žlijeba nije manja od propisane nosivosti.
- poprečni i uzdužni zidovi moraju na spoju biti međusobno povezani zidarskim vezom, tj. za pregradne zidove treba ispustiti zupce u masivnom zidu na svaki drugi red za ½ opeke.
- zidove uz vertikalni serklaž također zupčasto izvesti.
- vanjske fuge ostaviti prazne od 1,5 do 2 cm za vezu žbuke prigodom žbukanja zidova.
- za vrijeme zidanja opeku kvasiti vodom, a pri zidanju cementnim mortom opeka mora ležati u vodi neposredno prije zidanja
- reške dimnjaka i ventilacionih kanala zagladiti.
- prilikom zidanja pravovremeno ostaviti otvore prema zidarskim mjerama, voditi računa o 
uzidavanju pojedinih građevinskih elemenata, o ostavljanju žljebova za kanalizaciju, 
za centralno grijanje ako su ucrtani (ne plaća se posebno, ulazi u jediničnu cijenu)</t>
  </si>
  <si>
    <t>Posebno se ne naplaćuje ni zatvaranje (žbukanje šliceva, žljebova i sl.) iza položene instalacije.
Zazidavanje (zatvaranje) žljebova u zidovima ostavljenih za instalacije kanalizacije i grijanja nakon izvođenja tih instalacija, opekom, rabicom ili na drugi način, ne plaća se posebno, ukoliko troškovnikom nije posebno propisano. Obračun nosivih zidova, stupova i dimnjaka je zapreminski (m3), pregradnih zidova i žbuka površinski (m2).</t>
  </si>
  <si>
    <t>Žbukati tek kada se zidovi osuše i slegne zgrada. Ne smije se žbukati kad postoji opasnost od smrzavanja ili ekstremno visokih temperatura 30° ili više. Zidovi moraju biti prije žbukanja čisti, a fuge udubljene, da se žbuka može dobro primiti. Prije žbukanja dobro je da se zidovi navlaže, a osobito kod cementnog morta. Ukoliko na zidovima izbija salitra – treba ih četkom očistiti i oprati rastvorom solne kiseline u vodi (omjer 1:10) o trošku izvođača i dodavati sredstvo protiv izbijanja salitre u mort.</t>
  </si>
  <si>
    <t>Prva faza žbukanja je bacanje grubog šprica (oštri pijesak, cement, voda) i to zidarskom žlicom, a ne tavom. Na grubi špric bacati grubu žbuku kojom se definira ravnina žbukane plohe. Fina žbuka služi samo za zaglađivanje površina. Treba je izraditi tako da površine budu posve ravne i glatke, a uglovi i bridovi, te spojevi zida i stropa izvedeni oštro ukoliko u troškovniku nije drugačije označeno. Rabiciranje žbuke izvodi se pomoću tekstilno staklene mrežice otporne na alkalije ili sitno pletene mreže od nehrđajućeg čelika. Točno izvedena žbuka je ona koja po horizontali i vertikali nema odstupanja veća od 1 0/00 u bilo kojem smjeru, za jednu etažu. Troškovi sanacije dijelova izvedenih van ovih kriterija padaju na teret izvođača radova.</t>
  </si>
  <si>
    <t>Kod obrade fasade plemenitom žbukom bila to šerana ili prskana (hirofa), žbuka mora biti kvalitetna, tvorničke izvedbe u izabranoj boji i kvaliteti. Kod izrade fasadnih žbuka raditi prema uputstvu proizvođača. Grebana se žbuka zove i šerana, a prskana hirofa.</t>
  </si>
  <si>
    <t>Izrada strojne žbuke na zidovima:
na zidovima kuhinja i kupaonica izvodi se žbuka na bazi cementa, a u ostalim prostorijama na bazi gipsa. Prilikom izrade postavljaju se alu vodilice i kutne letvice. Stropovi nisu predviđeni za žbukanje. U cijenu stavke uključene su sve potrebne predradnje koje je potrebno izvršiti na AB zidovima i spojnim zidovima cigle i AB (premaz, impregnacija, bandažiranje) kao i sav potreban rad, materijal i radna skela.</t>
  </si>
  <si>
    <t>Mort za žbukanja mora odgovarati HRN U.M2.012. Prije žbukanja sve zidne površine potrebno je očistiti i pošpricati rijetkim cementnim mortom u omjeru 1:1. Završne plohe zida moraju biti ravne, fine i jednolično zaglađene. Mort treba biti miješan u omjerima materijala kako je određeno projektom morta, a koji je dužan dostaviti izvođač. Navedenim projektom se mora postići projektirana marka morta. Sav pribor koji se koristi pri mješanju i transportu se treba održavati čistim. Nakon što se mort izvadi iz mješalice ne smije mu se dodavati nikakav materijal. Mort mora biti upotrebljen prije nego počne vezivanje. Mort mora imati plastičnu konzistenciju određenu normama za mort. Unaprijed pripremljeni mort treba rabiti u skladu s uputama proizvođača i prije kraja roka uporabe deklariranog od proizvođača.</t>
  </si>
  <si>
    <t>Zidarska pripomoć obrtnicima, instalaterima, nošenje izuzetno teških predmeta i pripomoć kod raznih ugradnji obračunava se u radnim satima, a u cijenu je uključen i sav potreban materijal za pripomoć (za krpanja, ugradnju i sl.).</t>
  </si>
  <si>
    <t>Prilikom izrade fasadnih skela potrebno se je pridržavati propisa zaštite na radu po pitanjima radnih ploha, zaštitnih ograda i prilaza. Materijal za izradu skela mora biti potpuno ispravan. Odgovorna osoba dužna je izvršiti pregled materijala prije ugradnje. Skele moraju biti izvedene po mjerama i na način označen u statičkom računu i nacrtima za skele. Izvedene skele moraju biti sposobne podnijeti predviđeno opterećenje i moraju biti stabilne. Fasadne skele obračunavaju se po m2 projekcije skele u ravnini pročelja, mjereno po vanjskom rubu i
1 m′ nad najvišom površinom.</t>
  </si>
  <si>
    <t>Izvođač će pristupiti izvedbi završnih zidarskih radova tek nakon što projektant potpisom potvrdi tehnološku razradu svih detalja.</t>
  </si>
  <si>
    <t>Jedinična cijena uključuje sve pripremne i završne radovi, tehnološku razradu svih detalja, postavu i skidanje radne skele, sve posredne i neposredne troškove za rad, materijal, alat i građevinske, ispiranje i otprašivanje površine zida, sav otežani rad na izvedbi, zaštitu izvedenog dijela pročelja, zaštitu PVC građ. folijom prozorskih stakala, sav potrebni horizontalni i vertikalni prijevoz kao i prijevoz do gradilišta, čišćenje tokom rada, odvoz i zbrinjavanje smeća, završno čišćenje prije primopredaje radova, nadoknadu eventualne štete nastale iz nepažnje na svojim ili tuđim radovima, usklađenje organizacije rada s operativnim planom, primjenu svih mjera zaštite na radu.</t>
  </si>
  <si>
    <t>A.IV.1.</t>
  </si>
  <si>
    <t>Sanacija žbuke dimnjaka</t>
  </si>
  <si>
    <t xml:space="preserve">Stavka obuhvaća sve popravke oštećene, dotrajale ili otpale postojeće žbuke dimnjaka, te popravke otpale žbuke. Postojeću podlogu potrebno je prethodno impregnirati i obraditi reparaturnim mortom, a vlažne dijelove premazati hidrofobnim sredstvom.
Stavkom je obuhvaćeno žbukanje zidova od opeke i djelomično od armiranog betona, produžnim mortom M-25 (1:2:6; 1800kg/m³, HRN U.M2.012). Žbuku izvesti potpuno ravnu, s ravnim bridovima, oštrim i zaštićenim limenim kutnicima. Stavka uključuje: </t>
  </si>
  <si>
    <t xml:space="preserve">- čišćenje reški                      </t>
  </si>
  <si>
    <t xml:space="preserve">- cementni špric 1:1 (HRN U.M2.010)   </t>
  </si>
  <si>
    <t xml:space="preserve">- gruba žbuka M-5 (HRN U.M2.010)      </t>
  </si>
  <si>
    <t xml:space="preserve">- fina žbuka istog sastava samo prosijani pijesak       </t>
  </si>
  <si>
    <t>A.IV.2.</t>
  </si>
  <si>
    <t>Popravci špaleta oko otvora</t>
  </si>
  <si>
    <t>Stavka obuhvaća sve popravke oštećene, dotrajale ili otpale postojeće unutarnje žbuke zidova, stropova i špaleta u prostorima obuhvaćenih rekonstrukcijom koji su oštećeni prilikom izvođenja radova rušenja ili demontaže fasadnih nenosivih zidova, fasadnih stavki, instalacija i sl, te popravke otpale žbuke, a nakon ugradnje novih stolarskih stavki. Postojeću podlogu potrebno je prethodno impregnirati i obraditi reparaturnim mortom, a vlažne dijelove premazati hidrofobnim sredstvom.</t>
  </si>
  <si>
    <t>Sve kuteve i bridove učvrstiti kutnim profilima. Sve betonske površine prethodno premazati SN vezom. Sve spojeve različitih materijala potrebno je rabicirati rabic pletivom. Kod popravaka  postojeće žbuke, za zapunjavanje otvora, reški i šliceva upotrijebiti prikladan materijal (polistiren, gips ploče, opeka, ytong ili sl.) što je uključeno u stavku. Obračun za kompletan rad, materijal i radnu skelu.</t>
  </si>
  <si>
    <t xml:space="preserve">Stavkom je obuhvaćeno žbukanje zidova od opeke i djelomično od armiranog betona, produžnim mortom M-25 (1:2:6; 1800kg/m³, HRN U.M2.012), a u sanitarijama cementnom žbukom (1:3; HRN U.M2.010). Žbuku izvesti potpuno ravnu, s ravnim bridovima, oštrim i zaštićenim limenim kutnicima. </t>
  </si>
  <si>
    <t>- gletanje pripremljenih špaleta</t>
  </si>
  <si>
    <t xml:space="preserve">- ličenje špaleta </t>
  </si>
  <si>
    <t>Obračun po m1 špaleta za razvijenu širinu do 30cm.</t>
  </si>
  <si>
    <t>A.IV.3.</t>
  </si>
  <si>
    <t>Izvedba lagane pregradne stijene debljine 10cm, iz jednostrukih gipskartonskihploča  ,namjenjenih za suhe prostore.</t>
  </si>
  <si>
    <t>~ pregrade dolaze na mjesto srušenih drvenih stavki u gornjem dijelu zidova, ispod stropa i u nagibu su</t>
  </si>
  <si>
    <t xml:space="preserve">~ učvrstiti na postojeće zidove i stropnu ploču </t>
  </si>
  <si>
    <t>~ potkonstrukcija se sastoji iz horizontalnih profila UW 75/40,i iz vertikalnih profila CW 75/40 na razmaku od max. 62,5 cm pričvršćenih vijcima u pod i u arm.bet.strop .Profili su izrađeni od pocinčanog lima 0,6 mm. Između profila i postojećeg zidanog zida ,ili stropa treba postaviti brtvenu pustenu traku.</t>
  </si>
  <si>
    <t>~ potkonstrukcija se jednostrano oblaže jednostrukim slojem gipskartonskih ploča</t>
  </si>
  <si>
    <t>~ ispuna stijena iz ploča mineralne vune debljine 50 mm</t>
  </si>
  <si>
    <t>~ obloge od gipskartonskih ploča, deb.12,5mm učvršćuju se vijcima na metalnu potkonstrukciju,a spojevi među pločama obrađuju odgovarajućim gips-punilom,bandažiraju i gletaju do potpune glatkoće površine,spremne za bojanje</t>
  </si>
  <si>
    <t>Rad na visini do 4,0 m</t>
  </si>
  <si>
    <t>~ dobavu,izradu i ugradnju stijena</t>
  </si>
  <si>
    <t>~ sav osnovni,pomoćni,spojni i pričvrsni materijal</t>
  </si>
  <si>
    <t>Obračun po m2 kompletno postavljene stijene.</t>
  </si>
  <si>
    <t>ZIDARSKI RADOVI UKUPNO:</t>
  </si>
  <si>
    <t>IZOLATERSKI  RADOVI</t>
  </si>
  <si>
    <r>
      <t>Sve radove izvođač mora izvoditi prema troškovniku i izvedbenoj dokumentaciji, solidno i stručno, prema pravilima dobrog zanata, P</t>
    </r>
    <r>
      <rPr>
        <i/>
        <sz val="10"/>
        <rFont val="Arial Narrow"/>
        <family val="2"/>
        <charset val="238"/>
      </rPr>
      <t>ravilniku o ocjenjivanju sukladnosti, ispravama o sukladnosti i označavanju građevinskih proizvoda (NN 103/08, 147/09, 87/10, 129/11), Pravilniku o tehničkim mjerama i uvjetima za završne radove u zgradarstvu (Sl.list br. 21/90), Tehničkom propisu o racionalnoj upotrebi energije i toplinskoj zaštiti u zgradama (NN 97/14, 130/14)</t>
    </r>
    <r>
      <rPr>
        <sz val="10"/>
        <rFont val="Arial Narrow"/>
        <family val="2"/>
        <charset val="238"/>
      </rPr>
      <t xml:space="preserve"> sa pripadajućim normama, </t>
    </r>
    <r>
      <rPr>
        <i/>
        <sz val="10"/>
        <rFont val="Arial Narrow"/>
        <family val="2"/>
        <charset val="238"/>
      </rPr>
      <t xml:space="preserve">Tehničkom propis o građevnim proizvodima (NN 33/10, 87/10, 146/10, 81/11, 100/11, 130/12, 81/13) </t>
    </r>
    <r>
      <rPr>
        <sz val="10"/>
        <rFont val="Arial Narrow"/>
        <family val="2"/>
        <charset val="238"/>
      </rPr>
      <t xml:space="preserve">i </t>
    </r>
    <r>
      <rPr>
        <i/>
        <sz val="10"/>
        <rFont val="Arial Narrow"/>
        <family val="2"/>
        <charset val="238"/>
      </rPr>
      <t xml:space="preserve">Tehničkim uvjeti za projektiranje i građenje zgrada - Akustika u građevinarstvu (HRN U.J6.201/89), </t>
    </r>
    <r>
      <rPr>
        <sz val="10"/>
        <rFont val="Arial Narrow"/>
        <family val="2"/>
        <charset val="238"/>
      </rPr>
      <t xml:space="preserve">te svim ostalim tehničkim propisima, priznatim tehničkim pravilima i HR normama. 
</t>
    </r>
  </si>
  <si>
    <t xml:space="preserve">Izvođač radova mora za sve materijale koje će upotrijebiti za izvedbu izolacije pribaviti odgovarajuće ateste ne starije od 6 mjeseci i dostaviti ih nadzornom inženjeru na uvid. Hidroizolaciju, toplinsku ili zvučnu izolaciju treba izvoditi točno prema specifikaciji radova, uputama, preporukama proizvođača, kao i prema tehničkim uvjetima izvođenja. </t>
  </si>
  <si>
    <t>Površine na koje se polaže izolacija trebaju biti posve ravne, očišćene od prašine ili drugih nečistoća, dovoljno glatke da izolacija dobro prione uz podlogu. Toplinsku ili zvučnu izolaciju potrebno je izvesti kontinuirano bez fuga kako bi se spriječili toplinski ili zvučni mostovi. Horizontalna ili vertikalna izolacija podova ili zidova treba prilegnuti uz površinu ravno, bez nabora ili mjehura. Sve spojeve PE ili PVC traka ili folija treba spajati samoljepivom trakom širine min 4 cm ili po detalju izolacije. U cijeni također treba uključiti obradu slojeva izolacije i  izvedbu holkera oko raznih prodora kroz slojeve izolacije (instalacije), kao i ugradnje završnih profila, putz lajsni i sl.</t>
  </si>
  <si>
    <t>U sklopu slojeva izolacije uz sve bočne vertikalne ili kose plohe treba obavezno izvesti holkere, visine min 15 cm bez posebne naplate. Tako izveden prelazni detalj sa svim slojevima izolacije treba završno zaštititi. Ukoliko nije posebno predviđen detalj holker treba izvesti cem. mortom 1:1 M-10 d= 3-4-cm po HRN – u U.M2.010, armiran pocinč. rabic. mrežicom, dilatiran svaka 2 cm ili po detalju izvedbe izolacije. Nakon izvedbe svakog sloja izolacije nadzorni organ treba izvršiti pregled, a tek nakon pozitivnog mišljenja i upisa u građevinski dnevnik može se nastaviti sa radom.</t>
  </si>
  <si>
    <t>Skladištenje materijala na gradilištu mora biti stručno kako bi se isključila bilo kakva mogućnost propadanja. Nepravilno i nekvalitetno izvedene radove izvođač mora na svoj trošak ukloniti i izvesti pravilno.</t>
  </si>
  <si>
    <t>Izvođač će pristupiti izvedbi tek nakon što projektant potpisom potvrdi tehnološku razradu svih detalja. Izrada rješenja neće se posebno naplatiti već predstavlja trošak i obavezu izvođača. Izvođač može predložiti druge proizvode za izolaciju od onih opisanih troškovnikom uz uvjet istih svojstava i kvalitete. Izvođač je dužan sve izvoditi prema uputama proizvođača, isporučitelja materijala te ovjerenih detalja.</t>
  </si>
  <si>
    <t>Obračun se vrši po m² gotove površine. U cijenu stavke uključena je tehnološka razrada svih detalja, priprema podloga, čišćenje zaprljanih podloga vodom pod tlakom i sredstvima / impregnacijama koja propisuje proizvođač, dobava i ugradnja svih opisanih materijala i elemenata, alat i mehanizacija, troškovi radne snage za kompletan rad propisan troškovnikom, troškovi vertikalnog i horizontalnog prijenosa, postava i skidanje potrebne radne skele sa zaštitnom tkaninom, troškovi deponiranja materijala i alata te čišćenje po završetku rada, odvoz i zbrinjavanje smeća, troškove popravke nastalih zbog nepažljive izvedbe ili učinjene štete drugim izvođačima, troškovi zaštite na radu, troškovi atestiranja.</t>
  </si>
  <si>
    <t xml:space="preserve">HIDROIZOLACIJA
Sve hidroizolaterske radove treba izvesti solidno i stručno držeći se projektne dokumentacije, propisa, opisa iz troškovnika, uputama proizvođača i pravilima dobrog zanata. Prije početka radova izvođač mora ustanoviti kvalitetu podloge na koju se izvodi izolacija i ako nije pogodna za rad mora o tome izvijestiti naručitelja radova kako bi se podloga na vrijeme popravila i pripremila za izvođenje izolacije.
</t>
  </si>
  <si>
    <t>Sav materijal za izolaciju treba biti prvorazredne kvalitete, te odgovarati tekućim propisima i normativima. Izolacijsku ljepenku i ostale vrste izolacijskih traka i ploča treba rezati ravno i pravokutno. Zaderani i krpani komadi ne smiju se ugrađivati. Svi preklopi moraju biti najmanje 10 cm široki i lijepljeni varenjem. Kod polaganja dvaju ili više slojeva izolacijskih traka ili ploča preklopi ne smiju ležati jedan na drugom, već moraju biti pomaknuti.</t>
  </si>
  <si>
    <t>Kod hidroizolacije zidova ljepenka treba na svaku stranu zida imati prihvat širine od 10 cm, koji treba spojiti s horizontalnom izolacijom podova. Površine na koje se polaže izolacija, trebaju biti posve ravne, suhe, očišćene od prašine i nečistoće i dovoljno glatke kako bi izolacija dobro prionula. Izolacija treba prilegnuti na površinu ravno, bez nabora i mjehura.</t>
  </si>
  <si>
    <t xml:space="preserve">Posebnu pažnju obratiti na zaštitu od požara kod rada s vrućim bitumenskim premazima i varenim ljepenkama zbog velike zapaljivosti bitumena. U slučaju požara gasiti pijeskom ili pjenom. Gašenje vodom je opasno zbog prskanja vrelog bitumena. </t>
  </si>
  <si>
    <r>
      <t xml:space="preserve">Svi materijali za izvedbu hidroizolaterskih radova moraju u pogledu kvalitete odgovarati HR normama koje propisuje </t>
    </r>
    <r>
      <rPr>
        <i/>
        <sz val="10"/>
        <rFont val="Arial Narrow"/>
        <family val="2"/>
        <charset val="238"/>
      </rPr>
      <t>Tehnički propis o građevnim proizvodima (NN 33/10, 87/10, 146/10, 81/11, 100/11, 130/12, 81/13),</t>
    </r>
    <r>
      <rPr>
        <sz val="10"/>
        <rFont val="Arial Narrow"/>
        <family val="2"/>
        <charset val="238"/>
      </rPr>
      <t xml:space="preserve"> sukladno HRN EN koja se odnosi na određeni proizvod, a osobito:
</t>
    </r>
  </si>
  <si>
    <t xml:space="preserve">HRN EN 13707:2005+A1:2008, bitumenske hidroizolacijske krovne trake sa uloškom 
HRN EN 13859-1:2008, podložne trake za prijeklopno pokrivanje krovova
HRN EN 13859-2:2008, podložne trake za zidove
HRN EN 13956:2005+1:2008, plastične i elastomerne hidroizolacijske trake za krovove
HRN EN 13967:2005+A1:2008, plastične i elastomerne trake za zaštitu od vlage i vode iz tla
HRN EN 13969:2005+A1:2008, bitumenske trake za zaštitu od vlage i vode iz tla
HRN EN 13970:2005+A1:2008, bitumenske paronepropusne trake
HRN EN 13984:2005+A1:2008, plastične i elastomerne paronepropusne trake
HRN EN 14909:2008, plastične i elastomerne trake za sprečavanje kapilarnog podizanja vode
HRN EN 14967:2008, bitumenske trake za sprečavanje kapilarnog podizanja vode
</t>
  </si>
  <si>
    <t xml:space="preserve">Svi materijali za izvedbu hidroizolaterskih radova moraju u pogledu kvalitete odgovarati priznatim tehničkim pravilima, a osobito:
</t>
  </si>
  <si>
    <t xml:space="preserve">HRN U.M3 210, bitumenska traka s uloškom jutene tkanine
HRN U.M3 220, neposuti, bitumenom impregnirani ravni krov
HRN U.M3 221, bitumenom obostrano obloženi papir
HRN U.M3.224, vrući premaz
HRN U.M3 226, bitumenska traka s uloškom krovnog kartona
HRN U.M3 227, bitumenizirani stakleni voal
HRN U.M3.229, bitumenom obložena al.folija
HRN U.M3.230, bit. traka s uloškom al.folije
HRN U.M3 231, bit. traka s uloškom staklenog voala
HRN U.M3 232, bitumenizirani krovni karton
HRN U.M3 234, bit. traka s uloškom staklene tkanine
HRN U.M3.240, bit. hidroizolac.materijal s organskom zatvaračem za hladni post.
HRN U.M3 242, hidroizolac. materijal na osnovi bit.emulzija za hladni postupak
HRN U.M3 244, hidroizolac. materijal za topli postupak
HRN U.M3 246, hidroizolac. materijal od mastiksa
HRN U.M3 248, bitumenizirani perforirani stakleni voal
HRN U.M3 300, bit.trake za varenje
</t>
  </si>
  <si>
    <r>
      <t xml:space="preserve">Svi materijali za izvedbu termoizolaterskih radova moraju u pogledu kvalitete odgovarati HR normama koje propisuje </t>
    </r>
    <r>
      <rPr>
        <i/>
        <sz val="10"/>
        <rFont val="Arial Narrow"/>
        <family val="2"/>
        <charset val="238"/>
      </rPr>
      <t>Tehnički propis o racionalnoj uporabi energije i toplinskoj zaštiti u zgradama (NN 110/08, 89/09, 79/13,  90/13),</t>
    </r>
    <r>
      <rPr>
        <sz val="10"/>
        <rFont val="Arial Narrow"/>
        <family val="2"/>
        <charset val="238"/>
      </rPr>
      <t xml:space="preserve"> sukladno HRN EN koja se odnosi na određeni proizvod, uključujući i sve važeće europske tehničke propise i norme, a osobito:</t>
    </r>
  </si>
  <si>
    <t xml:space="preserve">HRN EN 13162:2012, tvornički izrađeni proizvodi od mineralne vune (MW)
HRN EN 13163:2012, tvornički izrađeni proizvodi od ekspandiranog polistirena (ESP)
HRN EN 13164:2012, tvornički izrađeni proizvodi od ekstrudirane polistirenske pjene (XPS)
HRN EN 13165:2012, tvornički izrađeni proizvodi od tvrde poliuretanske pjene (PUR)
ETAG 004, 03/00, 06/08,  EXTERNAL THERMAL INSULATION COMPOSITE SYSTEMS WITH RENDERING
HRN EN 13499:2004, povezani sustavi za vanjsku toplinsku izolaciju (ETICS) na osnovi EPS 
HRN EN 13500:2004, povezani sustavi za vanjsku toplinsku izolaciju (ETICS) na osnovi MW
HRN EN 13172:2012, vrednovanje sukladnosti
HRN EN 29052-1 (ISO 9052-1; EN 29052-1), materijali koji se upotrebljavaju u stanovima ispod plivajućih podova 
</t>
  </si>
  <si>
    <t>Svi materijali za izvedbu termoizolaterskih radova moraju u pogledu kvalitete odgovarati HRN EN na koje upućuju priznata tehnička pravila (bivši JUS standardi) koji se odnose na specifikacije građevnih proizvoda HRN U.M9.015 (mineralna vuna) i HRN G.C7.202 (lake ploče za termoizolaciju).</t>
  </si>
  <si>
    <t xml:space="preserve">Prilikom ugradnje ploča mineralne (kamene) vune potrebno je pridržavati se sljedećeg:
Ugrađivati se smije samo suh i neoštećen proizvod. Proizvod se polaže na pripremljenu suhu podlogu. Prilikom polaganja proizvoda na otvorenom potrebno je spriječiti moguće
oštećenje uslijed djelovanja atmosferilija (kiša, snijeg). 
</t>
  </si>
  <si>
    <t xml:space="preserve">Prilikom ugradnje ploča mineralne (kamene) vune kod prohodnih krovova potrebno je pridržavati se sljedećeg:
Obavezna je primjena drenažnih slojeva (geotekstila ili sl.) iznad  sloja hidroizolacije. Obavezna je primjena armaturnih mreža nosivih u oba smjera u  vlačnoj zoni armirano-betonske ploče (ili estriha), kao nosivih slojeva završne obloge. Ne preporuča se postava predgotovljenih ploča preko podmetača (podložnih pločica) koji su oslonjeni direktno na hidroizolacijsku foliju. U tom slučaju, preporuča se postava podmetača površine ca. 50% površine završnih ploča ili oslanjanje podmetača na  armirano-betonsku ploču ili estrih preko toplinske izolacije.
</t>
  </si>
  <si>
    <t>Prilikom ugradnje proizvoda, potrebno je pridržavati se redoslijeda ugradnje pojedinih slojeva konstrukcije danih u projektnoj dokumentaciji, odnosno projektu u odnosu na toplinsku zaštitu i uštedu energije, te prospektnoj dokumentaciji i preporukama od strane proizvođača.</t>
  </si>
  <si>
    <t>Tijekom dostave proizvoda (uglavnom na paletama), isti se NIKAKO ne smiju položiti direktno na ploče toplinske izolacije (i hidroizolaciju), već ISKLJUČIVO na prethodno položenu podlogu (daske, ploče od iverice i sl.) preko sloja izolacije.</t>
  </si>
  <si>
    <t xml:space="preserve">Ukoliko se vrši transport materijala i opreme direktno preko sloja toplinsko-izolacijskih ploča, obavezna je postava hodnih staza od dasaka ili ploča od iverica ili sl., preko spomenutog sloja.
Potrebno je poduzeti mjere za sprečavanje oštećenja izolacijskog materijala (izrada privremenih transportnih putova).
</t>
  </si>
  <si>
    <t xml:space="preserve">Sve mjere provjeriti na terenu. Nuditi nakon uvida na licu mjesta. Ukoliko je to moguće izvršiti provjeru postojećeg stanja konstrukcije prije nuđenja. Nakon demontaže i uvida u postojeće stanje nosive konstrukcije napraviti provjeru opterećenja, izračun opterečenja uklonjenih slojeva u odnosu na slojeve novog krova mora biti odobren od strane inženjera konstrukcije. U slučaju potrebe za odstupanjem od predviđenih slojeva, isti se neće obračunavati kao dodatni rad. U cijeni predvidjeti eventualno potrebne izmjene na licu mjesta zbog specifičnosti zadatka (sanacija). </t>
  </si>
  <si>
    <t>A.V.1.</t>
  </si>
  <si>
    <t xml:space="preserve">Hidroizolacija podnožja pročelja </t>
  </si>
  <si>
    <t>Postavljanje u svemu prema uputama i detaljima proizvođača odobrenim od projektanta. Obračun po m2.</t>
  </si>
  <si>
    <r>
      <t>m</t>
    </r>
    <r>
      <rPr>
        <vertAlign val="superscript"/>
        <sz val="10"/>
        <rFont val="Arial Narrow"/>
        <family val="2"/>
        <charset val="238"/>
      </rPr>
      <t>2</t>
    </r>
  </si>
  <si>
    <t>Upisati jednakovrijedne proizvode:</t>
  </si>
  <si>
    <t>TPO:</t>
  </si>
  <si>
    <t>T.I.:</t>
  </si>
  <si>
    <t>IZOLATERSKI RADOVI UKUPNO:</t>
  </si>
  <si>
    <t>OBRTNIČKI RADOVI</t>
  </si>
  <si>
    <t>LIMARSKI  RADOVI</t>
  </si>
  <si>
    <r>
      <t xml:space="preserve">Sve radove izvođač mora izvoditi prema troškovniku i izvedbenoj projektnoj dokumentaciji, solidno i stručno, prema pravilima dobrog zanata, </t>
    </r>
    <r>
      <rPr>
        <i/>
        <sz val="10"/>
        <rFont val="Arial Narrow"/>
        <family val="2"/>
        <charset val="238"/>
      </rPr>
      <t>Pravilniku o ocjenjivanju sukladnosti, ispravama o sukladnosti i označavanju građevinskih proizvoda (NN 103/08, 147/09, 87/10, 129/11), Pravilniku o tehničkim mjerama i uvjetima za završne radove u zgradarstvu (Sl.list br. 21/90)</t>
    </r>
    <r>
      <rPr>
        <sz val="10"/>
        <rFont val="Arial Narrow"/>
        <family val="2"/>
        <charset val="238"/>
      </rPr>
      <t xml:space="preserve">, </t>
    </r>
    <r>
      <rPr>
        <i/>
        <sz val="10"/>
        <rFont val="Arial Narrow"/>
        <family val="2"/>
        <charset val="238"/>
      </rPr>
      <t xml:space="preserve">Tehničkom propisu o racionalnoj upotrebi energije i toplinskoj zaštiti u zgradama (NN 97/14, 130/14) </t>
    </r>
    <r>
      <rPr>
        <sz val="10"/>
        <rFont val="Arial Narrow"/>
        <family val="2"/>
        <charset val="238"/>
      </rPr>
      <t xml:space="preserve">sa pripadajućim normama, </t>
    </r>
    <r>
      <rPr>
        <i/>
        <sz val="10"/>
        <rFont val="Arial Narrow"/>
        <family val="2"/>
        <charset val="238"/>
      </rPr>
      <t xml:space="preserve">Tehničkom propis o građevnim proizvodima (NN 33/10, 87/10, 146/10, 81/11, 100/11, 130/12, 81/13, 136/14) </t>
    </r>
    <r>
      <rPr>
        <sz val="10"/>
        <rFont val="Arial Narrow"/>
        <family val="2"/>
        <charset val="238"/>
      </rPr>
      <t xml:space="preserve">i </t>
    </r>
    <r>
      <rPr>
        <i/>
        <sz val="10"/>
        <rFont val="Arial Narrow"/>
        <family val="2"/>
        <charset val="238"/>
      </rPr>
      <t>Tehničkim uvjeti za izvođenje limarskih radova (HRN U.N9.055.)</t>
    </r>
    <r>
      <rPr>
        <sz val="10"/>
        <rFont val="Arial Narrow"/>
        <family val="2"/>
        <charset val="238"/>
      </rPr>
      <t>, te svim ostalim tehničkim propisima, priznatim tehničkim pravilima i HR normama, a osobito:</t>
    </r>
  </si>
  <si>
    <t xml:space="preserve">   </t>
  </si>
  <si>
    <t xml:space="preserve">HRN C.B4.081, pocinčani lim
HRN C.C4.020, 025, 030, 051, 060, 120, 150, aluminijski lim
HRN C.D4.020, bakreni lim
</t>
  </si>
  <si>
    <t>Ukoliko ne postoje adekvatni standardi za materijale koji se ugrađuju, obavezno je pribaviti odgovarajući atest kao dokaz kvalitete.</t>
  </si>
  <si>
    <r>
      <t xml:space="preserve">Izvođač je dužan prije početka radova predočiti projektantu detalje izvedbe i savijanja limova. Tek po odobrenju i nakon ovjere istih od strane projektanta izvođač može pristupiti izvedbi radova. Izvođač je dužan prije početka radova provjeriti sve građevinske elemente na koje, ili za koje se pričvršćuje limarija i pismeno dostaviti naručitelju svoje primjedbe u vezi eventualnih nedostataka posebno u slučaju: </t>
    </r>
    <r>
      <rPr>
        <b/>
        <sz val="10"/>
        <rFont val="Arial Narrow"/>
        <family val="2"/>
        <charset val="238"/>
      </rPr>
      <t>neodgovarajućeg izbora projektiranog materijala i loše riješenog načina vezivanja limarije za građevinske radove.</t>
    </r>
    <r>
      <rPr>
        <sz val="10"/>
        <rFont val="Arial Narrow"/>
        <family val="2"/>
        <charset val="238"/>
      </rPr>
      <t xml:space="preserve"> Izrada rješenje neće se posebno platiti već predstavlja trošak i obvezu izvođača. Prilikom izvođenja limarije izvođač se mora striktno pridržavati usvojenih i od strane projektanta ovjerenih detalja. Izvođač će pristupiti izvedbi tek nakon što projektant potpisom potvrdi radioničke nacrte i tehnološku razradu svih detalja.</t>
    </r>
  </si>
  <si>
    <t xml:space="preserve">Dijelovi različitog materijala ne smiju se dodirivati jer bi uslijed toga moglo doći do korozije. Elementi od čelika za pričvršćivanje cinčanog ili pocinčanog lima moraju se pocinčati, ako u opisu radova nije predviđena neka druga zaštita (postavljanje podmetača od olova ili plastike otpornih na kiseline ili lužine). Za bakreni lim treba primijeniti učvršćivanje od bakra ili bakrenog čelika.
</t>
  </si>
  <si>
    <t xml:space="preserve">Sastav i učvršćenja moraju biti tako izvedeni da elementi pri toplotnim promjenama mogu nesmetano dilatirati, a da pri tom ostanu nepropusni. Moraju se osigurati od oštećenja koje može izazvati vjetar i sl. Ispod lima koji se postavlja na beton, drvo ili žbuku treba postaviti sloj bitumenske ljepenke, čija su dobava i postava uključene u jediničnu cijenu ako u stavci nije opisano drugačije. Nakon obrade, može se ugraditi samo neoštećeni lim. </t>
  </si>
  <si>
    <t xml:space="preserve">Za elemente za učvršćivanje (kuke, zakovice, jahači, čavli, vijci i sl.) treba primijeniti:
za čelični lim - čelična spojna sredstva,
za pocinčani i olovni lim - dobro pocinčana spojna sredstva,
za bakreni lim - bakrena spojna sredstva,
za alu lim - alu ili galvanizirana Čn spojna sredstva.
</t>
  </si>
  <si>
    <t>Sve vidljive spojeve lima i betonskih ili ožbukanih ploha pročelja treba brtviti po cijeloj dužini spoja trajno elastičnim (plastičnim) bezbojnim kitom. Sve spojeve lima treba obvezno izvesti nepropusno. Plohe izvedene limom moraju biti izvedene pravilno i u ravnini, po nagibima odvodnje i kosinama definiranim u projektu.</t>
  </si>
  <si>
    <t xml:space="preserve">Cijenom izvedbe radova treba obvezno uključiti sve materijale koji se ugrađuju i koriste (osnovne i pomoćne materijale), sav potrebna rad (osnovni i pomoćni) na izvedbi radova do potpune gotovosti i funkcionalnosti istih, sve transporte i prijenose do i na gradilištu sve do mjesta ugradnje, sva potrebna skladištenja i zaštite, sav alat i građevinske strojeve, čišćenje tokom rada, odvoz i zbrinjavanje smeća, završno čišćenje prije primopredaje radova, nadoknadu eventualne štete nastale iz nepažnje na svojim ili tuđim radovima, sve potrebne zaštitne konstrukcije i skele, kao i sve drugo predviđeno mjerama zaštite na radu i pravilima struke. U cijeni treba također uključiti izvedbu i obradu raznih detalja limarije kod spojeva, prijelaza, lomova i sudara ploha, završetaka limarije i drugo, sve obvezno usklađeno sa drugim različitim materijalima i radovima uz limariju, do potpune gotovosti i funkcionalnosti.
</t>
  </si>
  <si>
    <t>Jedinična cijena uključuje, uzimanje mjera na gradilištu i definiranje ugradbenih dimenzija, tehnološku razradu svih detalja, pripremu podloga, izradu radioničkih nacrta, sav spojni materijal, sve posredne i neposredne troškove za rad, materijal, sva manja potrebna usijecanja utora nužna za ugradnju i savijanje lima i izvedbu detalja, kao i sva sitnija usijecanja ploha te potrebne popravke i zapunjavanja nastalih međuprostora i pukotina cem. mortom.</t>
  </si>
  <si>
    <t>B.I.1.</t>
  </si>
  <si>
    <t>Opšav vanjskih prozorskih klupčica kod novih PVC prozora</t>
  </si>
  <si>
    <t>lim, r.š. 30 cm</t>
  </si>
  <si>
    <t>HI, r.š.=25 cm</t>
  </si>
  <si>
    <t>B.I.2.</t>
  </si>
  <si>
    <t>Opšavi rubova krova</t>
  </si>
  <si>
    <r>
      <t>Dobava materijala, izrada i montaža opšavnih limova po vanjskom rubu krova. Izvesti od pocinčanog čeličnog plastificiranog  lima debljine 0,55 mm razvijene širine cca 25 cm, završno obrađenog plastificiranjem u boji po odabiru projektanta na temelju predloženog uzorka. Lim se pričvršćuje  pomoću pocinčanih kuka od plosnog čelika 40/3 mm, usidrenih pomoću vijaka sa tiplima za ugradnju. Lim završava okapnicom s vanjske strane odmaknutom od gotove fasade za  3-4 cm.   U cijenu je uključen sav pomoćni i spojni materijal. Sve mjere uzeti na licu mjesta. Izvesti prema projektu i detalju.Obračun po m¹ postavljenog opšava.</t>
    </r>
    <r>
      <rPr>
        <sz val="10"/>
        <rFont val="Calibri"/>
        <family val="2"/>
        <charset val="238"/>
      </rPr>
      <t/>
    </r>
  </si>
  <si>
    <t>lim razvijene širine 25 cm</t>
  </si>
  <si>
    <t>B.I.3.</t>
  </si>
  <si>
    <t>Opšavi prodora instalacijskih kanala kroz kosi krov.</t>
  </si>
  <si>
    <t>Krov je pokriven krovnom ljepenkom (šindrom) na dašćanoj oplati.</t>
  </si>
  <si>
    <t>~ konstrukcija za učvršćenje opšava iz lakih čel.profila</t>
  </si>
  <si>
    <t>~ opšav iz pc-lima, r.š. 50 cm, spajan  zakovicama i lemljenjem</t>
  </si>
  <si>
    <t>~ obujmica za spoj opšava s kanalom</t>
  </si>
  <si>
    <t>~ materijal  : pocinčani čelični lim debljine 0,55 mm</t>
  </si>
  <si>
    <t xml:space="preserve">~ dobavu, pripremu i ugradnju </t>
  </si>
  <si>
    <t>~ propisno spajanje i učvršćenje lima, da se omogući dilatiranje</t>
  </si>
  <si>
    <t>~ ugradnja sloja krovne izolacije ispod lima</t>
  </si>
  <si>
    <t>~ ugradnju podmetača na spoju različitih metala da se sprijeći elektroliza</t>
  </si>
  <si>
    <t>Obračun po komadu  postavljenog opšava.</t>
  </si>
  <si>
    <t xml:space="preserve">~ opšav vel. fi 45 cm                                            </t>
  </si>
  <si>
    <t xml:space="preserve">~ opšav vel.fi 40 cm                                             </t>
  </si>
  <si>
    <t>B.I.4.</t>
  </si>
  <si>
    <t xml:space="preserve">Razni opšavi </t>
  </si>
  <si>
    <t>LIMARSKI RADOVI UKUPNO:</t>
  </si>
  <si>
    <t xml:space="preserve">
</t>
  </si>
  <si>
    <t xml:space="preserve">VANJSKA PVC STOLARIJA </t>
  </si>
  <si>
    <r>
      <t xml:space="preserve">Sve radove izvođač mora izvoditi prema troškovniku i izvedbenoj projektnoj dokumentaciji, solidno i stručno, prema pravilima dobrog zanata i mjerama uzetima na licu mjesta, </t>
    </r>
    <r>
      <rPr>
        <i/>
        <sz val="10"/>
        <rFont val="Arial Narrow"/>
        <family val="2"/>
        <charset val="238"/>
      </rPr>
      <t>Pravilniku o ocjenjivanju sukladnosti, ispravama o sukladnosti i označavanju građevinskih proizvoda (NN 103/08, 147/09, 87/10, 129/11), Pravilniku o tehničkim mjerama i uvjetima za završne radove u zgradarstvu (Sl.list br. 21/90),</t>
    </r>
    <r>
      <rPr>
        <sz val="10"/>
        <rFont val="Arial Narrow"/>
        <family val="2"/>
        <charset val="238"/>
      </rPr>
      <t xml:space="preserve"> </t>
    </r>
    <r>
      <rPr>
        <i/>
        <sz val="10"/>
        <rFont val="Arial Narrow"/>
        <family val="2"/>
        <charset val="238"/>
      </rPr>
      <t>Tehničkom propisu o racionalnoj upotrebi energije i toplinskoj zaštiti u zgradama (NN 97/14, 130/14)</t>
    </r>
    <r>
      <rPr>
        <sz val="10"/>
        <rFont val="Arial Narrow"/>
        <family val="2"/>
        <charset val="238"/>
      </rPr>
      <t xml:space="preserve"> sa pripadajućim normama, </t>
    </r>
    <r>
      <rPr>
        <i/>
        <sz val="10"/>
        <rFont val="Arial Narrow"/>
        <family val="2"/>
        <charset val="238"/>
      </rPr>
      <t>Tehničkom propis o građevnim proizvodima (NN 33/10, 87/10, 146/10, 81/11, 100/11, 130/12, 81/13),</t>
    </r>
    <r>
      <rPr>
        <sz val="10"/>
        <rFont val="Arial Narrow"/>
        <family val="2"/>
        <charset val="238"/>
      </rPr>
      <t xml:space="preserve"> prema </t>
    </r>
    <r>
      <rPr>
        <i/>
        <sz val="10"/>
        <rFont val="Arial Narrow"/>
        <family val="2"/>
        <charset val="238"/>
      </rPr>
      <t>Tehničkim propisima za prozore i vrata (NN 69/06)</t>
    </r>
    <r>
      <rPr>
        <sz val="10"/>
        <rFont val="Arial Narrow"/>
        <family val="2"/>
        <charset val="238"/>
      </rPr>
      <t xml:space="preserve"> sa pripadajućim noramama i ostalim normama prema Odluci o popisu normi bitnih za primjenu Tehničkog propisa za prozore i vrata, te svim ostalim tehničkim propisima, priznatim tehničkim pravilima i HR normama, a osobito:</t>
    </r>
  </si>
  <si>
    <t xml:space="preserve">HRN EN 14351-1:2006, prozori i vrata - norma za proizvod, izvedbene značajke
HRN EN 12207:2001, prozori i vrata - propusnost zraka
HRN EN 12208:2001, prozori i vrata - vodonepropusnost 
HRN EN 12210:2001+AC:2005, prozori i vrata - otpornost na opterećenje vjetrom
HRN EN ISO 140-3, akustika - mjerenje razine zvuka u zgradama i elementima zgrada
HRN EN ISO 717-1, akustika - određivanje razine zvuka u zgradama
HRN EN 410:1998, staklo u graditeljstvu - određivanje svjetlosnih i sunčanih značajka ostakljenja
HRN EN 572-9:2005, staklo u graditeljstvu - proizvodi od osnovnog natrij-kalcij-silikatnog stakla
HRN D.E1.012, vanjska stolarija
HRN D.E8.193. i 235., vodonepropusnost i hermetičnost
</t>
  </si>
  <si>
    <t xml:space="preserve">Ukoliko ne postoje adekvatni standardi za materijale koji se ugrađuju, obavezno je pribaviti odgovarajući atest kao dokaz kvalitete.
</t>
  </si>
  <si>
    <t xml:space="preserve">Prije pristupanju izvođenju radova izvoditelj je dužan izvršiti detaljan pregled svih stolarskih elemenata, prozora i vrata koji se mijenjaju. Stolarski elementi ili njihovi dijelovi, kao i pripadajući okov, koji su oštećeni, moraju se zamijeniti novima. Pri izradi novog elementa, u jediničnu cijenu uračunat je gotov stolarski element sa pripadajućim okovom i ugradnjom na građevinu. </t>
  </si>
  <si>
    <t>Radovi uključuju izradu, dobavu i montažu do potpune gotovosti PVC prozora ili vrata. Brtveljenje i spajanje prema sistemskim rješenjima propisanim od proizvođača sistema. Sav potreban okov za otvaranje potrebno je da je izrađen od INOX-a ili plastificiran u boji profila (prema rješenju projektanata). Odabrani okov prilagoditi težini i geometriji krila, tako da nesmetano zadovoljava funkciju otvaranja (otklopni, zaokretni ili zaokretno otklopni). U cijenu stavaka uključeno je i staklo.</t>
  </si>
  <si>
    <t>Sve mjere obavezno je provjeriti na licu mjesta prije izrade bravarije.</t>
  </si>
  <si>
    <t>Prozori i vrata ugrađuju se u građevinski pripremljeni i obrađeni otvor u AB zidu ili zidu od blok opeke pomoću vijaka primjerenih za ovakvu vrstu montaže. U cijenu je uključen sav potreban rubni opšav (vanjski i unutarnji), vanjska hidroizolacija – paropropusna folija (obuhvaćena u limarskim radovima - prozorske klupčice), unutarnja - paronepropusna folija (parna brana), toplinska izolacija te sav pričvrsni pribor. Kod ugradnje stolarije potrebno je obraditi i toplinski izolirati špalete otvora sa slojem toplinske izolacije minimalno 2 cm, ako u opisu stavke nije naznačena veća debljina TI. Obaveza je izvođača prilikom montaže onemogućiti bilo kakvu pojavu toplinskog mosta, radove izvoditi prema priloženim detaljima, pričvršćenja u otvor osnovne konstrukcije kao i prethodno opisani način zaštite od prodora vodene pare iz unutrašnjosti u konstrukciju te atmosferskih utjecaja izvana - sve to prema smjernicama i uputama za RAL-ugradnju.</t>
  </si>
  <si>
    <t>U cijenu također treba biti uključena i izrada vanjske al. klupčice od al. lima deb. 1mm, na potkonstrukciji, završno obrađene eloksažom ili plastifikacijom, prema izboru projektanta, sav ostali pomoćni i spojni materijal i sva potrebna podešavanja i prilagođavanja, osim ako stavkom nije opisano drugačije, odnosno ako to nije zasebno opisano u limarskim radovima. U cijenu također treba biti uključena i izrada unutarnje PVC klupčice, na potkonstrukciji, prema RAL ton karti-prema odabiru projektanta, osim ako stavkom nije opisano drugačije. U cijenu također treba biti uključena i izrada unutrašnjih gipskartonskih špaleta, osim ako to nije opisano zasebno u gipskartonskim radovima.</t>
  </si>
  <si>
    <t>Zbog specifičnosti zadatka - sanacija - sve stavke opisane su zidarskom mjerom. Zidarska mjera je razmak konstruktivnih elemenata. Modularna mjera je razmak modularnih ravnina koji je manji od zidarske mjere. Stolarska mjera je stvarna vanjska mjera stolarskog elementa koja treba biti manja od modularne mjere. Svjetla stolarska mjera koristi se kod vrata i označava čisti razmak između dovratnika, odnosno poda i nadvratnika. Razlika između zidarske i modularne mjere kod mokre gradnje treba biti 1 – 2 cm, a kod montažne može biti i 0,5. Razlika između modularne i stolarske mjere treba biti od 0,3 do 1 cm. Stvake su opisane zidarskim (građevinskim) mjerama.</t>
  </si>
  <si>
    <t xml:space="preserve">Zaokretna vrata ili prozorsko krilo je lijevo ako je okovano s lijeve strane, odnosno ako se otvara u smjeru negativne rotacije (kazaljke na satu). Stolarski elementi se izrađuju prema shemama i detaljima, te u dogovoru s projektantom i nadzornim inženjerom, a označavaju brojem troškovničke stavke.
</t>
  </si>
  <si>
    <t xml:space="preserve">Svi dijelovi konstrukcije i elementi pojedinih pozicija moraju biti proračunati i dimenzionirani tako da sigurno prihvaćaju opterećenja posebice vjetra (tlak, usis) i drugih atmosferskih utjecaja. Sile koje se javljaju u elementima i fasadi u cjelini moraju se prenijeti na monolitni dio zgrade, dok se deformacije i opterećenja (sile) sa zgrade ne smiju nikako prenositi na fasadu i/ili njene elemente.
</t>
  </si>
  <si>
    <t xml:space="preserve">Na spoju raznih kvaliteta lima izvesti potrebno galvansko razdvajanje. Izvedba razdvajanja mora biti otporna i postojana na atmosferilije i smrzavanje.
</t>
  </si>
  <si>
    <t>Jedinična cijena uključuje uzimanje mjera na gradilištu i definiranje ugradbenih dimenzija, tehnološku razradu svih detalja, izradu radioničkih nacrta, sav spojni materijal, sidrene ploče, mort za podlijevanje ležaja, zaštitu od korozije, postavu i skidanje radne skele, striktnu primjenu mjera zaštite od požara, sve posredne i neposredne troškove za rad, materijal, alat i građevinske strojeve, sve transporte, čišćenje tokom rada, odvoz i zbrinjavanje smeća, završno čišćenje prije primopredaje radova, nadoknadu eventualne štete nastale iz nepažnje na svojim ili tuđim radovima.</t>
  </si>
  <si>
    <t>B.II.1.</t>
  </si>
  <si>
    <t>ZAJEDNIČKI PROSTORI</t>
  </si>
  <si>
    <t>Sav okov je metalni, s time da su kvake i štitovi od inoxa, sve po izboru projektanta.</t>
  </si>
  <si>
    <t>Sav okov je od nehrđajućeg čelika inox, a petlje se izvode u sakrivenoj varijanti.</t>
  </si>
  <si>
    <t>Profili vanjske "tolarije odabiru se po izboru investitora i projektanta.</t>
  </si>
  <si>
    <t>Vanjska  stolarija izvodi se iz drvenih profila koji su obrađeni u boji prema odabiru projektanta, s potrebnim slijepim okvirima u cijeni stavke.</t>
  </si>
  <si>
    <t>U stavci dobava i ugradba sa svim potrebnim predradnjama i opšavima do pune gotovosti.</t>
  </si>
  <si>
    <t xml:space="preserve">Izvoditelj bravarskih/pvc/drvenih radova dužan je izraditi radionički nacrt i po potrebni statički račun, predočiti uzorke te ishoditi suglasnost projektanta i investitora za sve stavke troškovnika. </t>
  </si>
  <si>
    <t>Bilo kakva ugradnja prije odobrenja uzorka i dokumentacije, nije dozvoljena.</t>
  </si>
  <si>
    <t>Vanjska alu klupčica opisana je u limarskim radovima!</t>
  </si>
  <si>
    <t>Prije izrade sve mjere kontolirati u naravi!</t>
  </si>
  <si>
    <t>Ulazna vrata dim. 114/259 cm sa nadsvjetlom</t>
  </si>
  <si>
    <t xml:space="preserve">Izrada, doprema i ugradnja ulaznih jednokrilinih ostakljenih vrata od tipskih PVC profila u građ. otvoru vel. cca 114/259 cm.
RAL ugradnja u zid od opeke. </t>
  </si>
  <si>
    <t>Vrata opremiti sa kvakama, okovom za zaokretno krilo, pragom.</t>
  </si>
  <si>
    <t xml:space="preserve">  Ostakljenje: 
- dvostruko IZO staklo 4/16Ar/c4, ispuna argonom ili jednakovrijedno, s proračunskim dokazom koef. prolaska top.  jednakog ili nižeg od 1,10 W/m²K</t>
  </si>
  <si>
    <t>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</si>
  <si>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Sastavni dio stavke je i dobava i ugradnja opšavnih PVC lajsni. Lajsne su 5x5 cm ili odgovarajuće ugradnje.</t>
  </si>
  <si>
    <t xml:space="preserve">Ostale izvedbene detalje dogovoriti s projektantom.
U cijenu stavke uračunato je uzimanje mjera na licu mjesta, dobava i ugradnja. Obračun prema kompletno izvedenim i montiranim vratima. </t>
  </si>
  <si>
    <t xml:space="preserve">Sve prema shemi stolarije 4b i 5b </t>
  </si>
  <si>
    <t>B.II.2.</t>
  </si>
  <si>
    <t>Četverokrilni prozor  dim. 393/143+25 cm</t>
  </si>
  <si>
    <t>Izrada, doprema i ugradnja višedjelne prozorske stijene od tipskih PVC profila u građ. otvoru vel. cca 393/143+25(rolo) cm.
RAL ugradnja u zid od opeke. 
Prozor opremiti sa:
- okov za zaokretno -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 Eslinger roleta s izoliranom kutijom za rolete h=25 cm. Umax=0,6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</si>
  <si>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Sastavni dio stavke je i dobava i ugradnja opšavnih PVC lajsni sa unutarnje strane prozora. Lajsne su 5x5 cm ili odgovarajuće ugradnje.</t>
  </si>
  <si>
    <t xml:space="preserve">Ostale izvedbene detalje dogovoriti s projektantom.
U cijenu stavke uračunato je uzimanje mjera na licu mjesta, dobava i ugradnja. Obračun prema kompletno izvedenim i montiranim prozorima. </t>
  </si>
  <si>
    <t>Sve prema shemi stolarije 1</t>
  </si>
  <si>
    <t>B.II.3.</t>
  </si>
  <si>
    <t>Sedmerokrilni prozor  dim. 698/143+25 cm</t>
  </si>
  <si>
    <t>Izrada, doprema i ugradnja višedjelne prozorske stijene od tipskih PVC profila u građ. otvoru vel. cca 698/143+25(rolo) cm.
RAL ugradnja u zid od opeke. 
Prozor opremiti sa:
- okov za zaokretno -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 Eslinger roleta s izoliranom kutijom za rolete h=25 cm. Umax=0,6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</si>
  <si>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2</t>
  </si>
  <si>
    <t>B.II.4.</t>
  </si>
  <si>
    <t>Četverokrilni prozor  dim. 310/141+25 cm</t>
  </si>
  <si>
    <t>Izrada, doprema i ugradnja višedjelne prozorske stijene od tipskih PVC profila u građ. otvoru vel. cca 310/141+25(rolo) cm.
RAL ugradnja u zid od opeke. 
Prozor opremiti sa:
- okov za zaokretno -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 Eslinger roleta s izoliranom kutijom za rolete h=25 cm. Umax=0,6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</si>
  <si>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3</t>
  </si>
  <si>
    <t>B.II.5.</t>
  </si>
  <si>
    <t>Trokrilni prozor  dim. 347/143+25 cm</t>
  </si>
  <si>
    <t>Izrada, doprema i ugradnja višedjelne prozorske stijene od tipskih PVC profila u građ. otvoru vel. cca 347/143+25(rolo) cm.
RAL ugradnja u zid od opeke. 
Prozor opremiti sa:
- okov za zaokretno -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 Eslinger roleta s izoliranom kutijom za rolete h=25 cm. Umax=0,6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</si>
  <si>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4a i 5a</t>
  </si>
  <si>
    <t>B.II.6.</t>
  </si>
  <si>
    <t>Jednokrilni prozor  dim. 122/143+25 cm</t>
  </si>
  <si>
    <t>Izrada, doprema i ugradnja jednodjelne prozorske stijene od tipskih PVC profila u građ. otvoru vel. cca 122/143+25(rolo) cm.
RAL ugradnja u zid od opeke. 
Prozor opremiti sa:
- okov za zaokretno -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 Eslinger roleta s izoliranom kutijom za rolete h=25 cm. Umax=0,6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</si>
  <si>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4c i 5c</t>
  </si>
  <si>
    <t>B.II.7.</t>
  </si>
  <si>
    <t>Sedmerokrilni prozor  dim. 698/118 cm</t>
  </si>
  <si>
    <t>Izrada, doprema i ugradnja višedjelne prozorske stijene od tipskih PVC profila u građ. otvoru vel. cca 698/118 cm.
RAL ugradnja u zid od opeke. 
Prozor opremiti sa:
- okov za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</si>
  <si>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6</t>
  </si>
  <si>
    <t>B.II.8.</t>
  </si>
  <si>
    <t>Sedmerokrilni prozor  dim. 398/118 cm</t>
  </si>
  <si>
    <t>Izrada, doprema i ugradnja višedjelne prozorske stijene od tipskih PVC profila u građ. otvoru vel. cca 398/118 cm.
RAL ugradnja u zid od opeke. 
Prozor opremiti sa:
- okov za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</si>
  <si>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7</t>
  </si>
  <si>
    <t>B.II.9.</t>
  </si>
  <si>
    <t>Fiksna stijena  dim. 518/68 cm</t>
  </si>
  <si>
    <t>Izrada, doprema i ugradnja fiskne prozorske stijene od tipskih PVC profila u građ. otvoru vel. cca 518/68 cm.
RAL ugradnja u zid od opeke. 
Prozor opremiti sa: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</si>
  <si>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8</t>
  </si>
  <si>
    <t>B.II.10.</t>
  </si>
  <si>
    <t>Dvokrilni prozor  dim. 198/68 cm</t>
  </si>
  <si>
    <t>Izrada, doprema i ugradnja višedjelne prozorske stijene od tipskih PVC profila u građ. otvoru vel. cca 198/68 cm.
RAL ugradnja u zid od opeke. 
Prozor opremiti sa:
- okov za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</si>
  <si>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9</t>
  </si>
  <si>
    <t>B.II.11.</t>
  </si>
  <si>
    <t>Dvokrilni prozor  dim. 198/58 cm</t>
  </si>
  <si>
    <t>Izrada, doprema i ugradnja jednodjelne prozorske stijene od tipskih PVC profila u građ. otvoru vel. cca 198/58 cm.
RAL ugradnja u zid od opeke. 
Prozor opremiti sa:
- okov za zaokretno - otklopno krilo, štitovi i kvake, sav okov po izboru projektanta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</si>
  <si>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10</t>
  </si>
  <si>
    <t>B.II.12.</t>
  </si>
  <si>
    <t>Fiksna stijena  dim. 548/178 cm</t>
  </si>
  <si>
    <t>Izrada, doprema i ugradnja višedjelne prozorske stijene od tipskih PVC profila u građ. otvoru vel. cca 548/178 cm.
RAL ugradnja u zid od opeke. 
Prozor opremiti sa:
- unutarnja PVC i vanjska al. klupčica (od eloks. ili plast. al. lima deb. 1 mm) izvedena prema detalju
- koeficijent prolaska topline cijele prozorske stijene jednak ili niži od 1,3 W/m²K
  Ostakljenje: 
- dvostruko IZO staklo 4/16Ar/c4, ispuna argonom ili jednakovrijedno, s proračunskim dokazom koef. prolaska top.  jednakog ili nižeg od 1,10 W/m²K
U stavku je uključena obrada spoja na susjedne plohe zida i druge elemente u sklopu obloge pročelja, kao i sva potrebna prilagođenja i podešavanja kao i izrada radioničke dokumentacije koja se daje na uvid i odobrenje osobi koja vrši nadzor na objektu. Uz dokumentaciju potrebno je dostaviti uzorak profila i ostakljenja koji također treba odobriti nadzorna osoba.</t>
  </si>
  <si>
    <t>Sve prema shemi stolarije 11</t>
  </si>
  <si>
    <t>VANJSKA PVC STOLARIJA  UKUPNO:</t>
  </si>
  <si>
    <t>B.IV.</t>
  </si>
  <si>
    <t xml:space="preserve">ZAVRŠNI ZIDARSKO - FASADERSKI RADOVI </t>
  </si>
  <si>
    <r>
      <t xml:space="preserve">Sve radove izvođač mora izvoditi prema troškovniku i izvedbenoj projektnoj dokumentaciji, solidno i stručno, prema pravilima dobrog zanata, </t>
    </r>
    <r>
      <rPr>
        <i/>
        <sz val="10"/>
        <rFont val="Arial Narrow"/>
        <family val="2"/>
        <charset val="238"/>
      </rPr>
      <t>Zakonu o građevni proizvodima (NN 76/13)</t>
    </r>
    <r>
      <rPr>
        <sz val="10"/>
        <rFont val="Arial Narrow"/>
        <family val="2"/>
        <charset val="238"/>
      </rPr>
      <t xml:space="preserve">, </t>
    </r>
    <r>
      <rPr>
        <i/>
        <sz val="10"/>
        <rFont val="Arial Narrow"/>
        <family val="2"/>
        <charset val="238"/>
      </rPr>
      <t>Pravilniku o ocjenjivanju sukladnosti, ispravama o sukladnosti i označavanju građevinskih proizvoda (NN 103/08, 147/09, 87/10, 129/11), Pravilniku o tehničkim mjerama i uvjetima za završne radove u zgradarstvu (Sl.list br. 21/90)</t>
    </r>
    <r>
      <rPr>
        <sz val="10"/>
        <rFont val="Arial Narrow"/>
        <family val="2"/>
        <charset val="238"/>
      </rPr>
      <t xml:space="preserve">, </t>
    </r>
    <r>
      <rPr>
        <i/>
        <sz val="10"/>
        <rFont val="Arial Narrow"/>
        <family val="2"/>
        <charset val="238"/>
      </rPr>
      <t>Tehničkom propisu o racionalnoj upotrebi energije i toplinskoj zaštiti u zgradama (NN 97/14, 130/14)</t>
    </r>
    <r>
      <rPr>
        <sz val="10"/>
        <rFont val="Arial Narrow"/>
        <family val="2"/>
        <charset val="238"/>
      </rPr>
      <t xml:space="preserve"> s pripadajućim normama, </t>
    </r>
    <r>
      <rPr>
        <i/>
        <sz val="10"/>
        <rFont val="Arial Narrow"/>
        <family val="2"/>
        <charset val="238"/>
      </rPr>
      <t>Tehničkom propis o građevnim proizvodima (NN 33/10, 87/10, 146/10, 81/11, 100/11, 130/12, 81/13, 136/14),</t>
    </r>
    <r>
      <rPr>
        <sz val="10"/>
        <rFont val="Arial Narrow"/>
        <family val="2"/>
        <charset val="238"/>
      </rPr>
      <t xml:space="preserve"> te svim ostalim hrvatskim i europskim tehničkim propisima i normama i priznatim tehničkim pravilima, a osobito :</t>
    </r>
  </si>
  <si>
    <t xml:space="preserve">HRN EN 13162:2012, tvornički izrađeni proizvodi od mineralne vune (MW)
HRN EN 13163:2012, tvornički izrađeni proizvodi od ekspandiranog polistirena (ESP)
HRN EN 13164:2012, tvornički izrađeni proizvodi od ekstrudirane polistirenske pjene (XPS)
HRN EN 13165:2012, tvornički izrađeni proizvodi od tvrde poliuretanske pjene (PUR)
HRN EN 13166:2012, tvornički izrađeni proizvodi od fenolne pjene (PF) 
HRN EN 13167:2012, tvornički izrađeni proizvodi od ćelijastog (pjenastog) stakla (CG) 
HRN EN 13168:2012, tvornički izrađeni proizvodi od drvene vune (WW) 
HRN EN 13169:2012, tvornički izrađeni proizvodi od ekspandiranog perlita (EPB) 
HRN EN 13170:2012, tvornički izrađeni proizvodi od ekspandiranog pluta (ICB)
HRN EN 13171:2012, tvornički izrađeni proizvodi od drvenih vlakana (WF) -- Specifikacija (EN 13171:2008)
ETAG 004, 03/00, 06/08,  EXTERNAL THERMAL INSULATION COMPOSITE SYSTEMS WITH RENDERING
HRN EN 13499:2004, povezani sustavi za vanjsku toplinsku izolaciju (ETICS) na osnovi EPS 
HRN EN 13500:2004, povezani sustavi za vanjsku toplinsku izolaciju (ETICS) na osnovi MW
HRN EN 13172:2012, toplinsko - izoalcijski proizvodi, vrednovanje sukladnosti
HRN EN 13495, toplinsko-izolacijski proizvodi za primjenu u zgradarstvu - određivanje otpornosti na čupanje povezanih sustava za vanjsku toplinsku izolaciju (ETICS)
HRN EN 13501-1, razredba građevnih proizvoda i građevnih elemenata prema ponašanju u požaru
HRN EN 998-1, specifikacija morta za ziđe
HRN EN 15824, specifikacije za vanjske i unutarnje žbuke  na osnovi organskih veziva
HRN EN 1991-1-4: Eurocod 1 - Djelovanja na konstrukcije - Dio 1-4: Opća djelovanja - Djelovanja vjetra
</t>
  </si>
  <si>
    <t>HRN EN 14063-1:2008, na mjestu primjene oblikovani proizvodi od lakoagregatne ekspandirane gline 
HRN EN 14064-1:2010, nevezani proizvodi od mineralne vune (MW) oblikovani na mjestu primjene
HRN EN 14064-2:2010, nevezani proizvodi od mineralne vune (MW) oblikovani na mjestu primjene
HRN EN 14316-1:2008, oblikovanje toplinske izolacije na mjestu primjene od proizvoda na bazi eksp. perlita (EP)</t>
  </si>
  <si>
    <t>Izvoditelj je dužan osigurati i zaštititi sve dijelove građevine na kojima se izvode radovi, radi sprečavanja oštećenja tijekom izvedbe. Pojava svih oštećenja na dijelovima na kojima se ne izvode radovi ili koji su nastupili nepažnjom izvoditelja isti je dužan otkloniti o vlastitom trošku. Naročitu pažnju treba posvetiti zaštiti prozorskih stakala koje treba zaštititi PVC građevinskom folijom. Ta zaštita ulazi u jediničnu cijenu izvedbe pročelja zgrade.</t>
  </si>
  <si>
    <t xml:space="preserve">Sav rad, sve komunikacije i sav transport vrši se isključivo s vanjske strane građevine, tj. preko skele. Zidarsko-fasaderski radovi se izvode na dobro očišćenoj i otprašenoj površini zida te ih treba izvoditi samo u povoljnim vremenskim uvjetima, uz odgovarajuće osiguranje i zaštitu svježe ožbukanih površina od štetnog utjecaja djelovanja sunca i oborina. Sve detalje izvedbe na pročelju potrebno je dogovoriti i na njih ishoditi suglasnost nadzornog inženjera, a prije pristupanja izvedbi radova. Obračun svih radova vršiti se kako je to naznačeno u opisu stavke.
</t>
  </si>
  <si>
    <t>Žbukati tek kada se zidovi osuše i slegne zgrada. Ne smije se žbukati kad postoji opasnost od smrzavanja ili ekstremno visokih temperatura 30° ili više. Zidovi moraju biti prije žbukanja čisti, a fuge udubljene, da se žbuka može dobro primiti. Prije žbukanja dobro je da se zidovi navlaže, a osobito kod cementnog morta. Ukoliko na zidovima izbija salitra – treba ih četkom očistiti i oprati rastvorom solne kiseline u vodi (omjer 1:10) o trošku izvođača i dodavati sredstvo protiv izbijanja salitre u mort. Prva faza žbukanja je bacanje grubog šprica (oštri pijesak, cement, voda) i to zidarskom žlicom, a ne tavom. Na grubi špric bacati grubu žbuku kojom se definira ravnina žbukane plohe. Fina žbuka služi samo za zaglađivanje površina. Treba je izraditi tako da površine budu posve ravne i glatke, a uglovi i bridovi, te spojevi zida i stropa izvedeni oštro ukoliko u troškovniku nije drugačije označeno. Rabiciranje žbuke izvodi se pomoću tekstilno staklene mrežice otporne na alkalije ili sitno pletene mreže od nehrđajućeg čelika. Točno izvedena žbuka je ona koja po horizontali i vertikali nema odstupanja veća od 1 0/00 u bilo kojem smjeru, za jednu etažu. 
Troškovi sanacije dijelova izvedenih van ovih kriterija padaju na teret izvođača radova.</t>
  </si>
  <si>
    <t>Kod obrade fasade plemenitom žbukom bila to šerana ili prskana (hirofa), žbuka mora biti kvalitetna, tvorničke izvedbe u izabranoj boji i kvaliteti. Kod izrade fasadnih žbuka raditi prema uputstvu proizvođača. Grebana se žbuka zove i šerana, a prskana hirofa.
Izrada strojne žbuke na zidovima:
na zidovima kuhinja i kupaonica izvodi se žbuka na bazi cementa, a u ostalim prostorijama na bazi gipsa. Prilikom izrade postavljaju se alu vodilice i kutne letvice. Stropovi nisu predviđeni za žbukanje. U cijenu stavke uključene su sve potrebne predradnje koje je potrebno izvršiti na AB zidovima i spojnim zidovima cigle i AB (premaz, impregnacija, bandažiranje) kao i sav potreban rad, materijal i radna skela.</t>
  </si>
  <si>
    <r>
      <t xml:space="preserve">ETICS (the external thermal insulation composite system), odnosno povezani sustav za vanjsku toplinsku izolaciju sastoji se od ljepila, toplinske izolacije (EPS, mineralna vuna), polimercementne armirane žbuke, impregnacijskog premaza i završne žbuke u odabranoj boji i teksturi (silikatna, akrilna, silikonska). ETICS sustav treba izvoditi komponentama jednog, odabranog sustava. Kod ugradnje svih komponenti pridržavati se uputa proizvođača (način ugradnje, sušenje). 
Izbor pričvrsnica mora odgovarati kategoriji opterećenja za postojeću podlogu u skladu sa smjernicom ETAG 014. Ako podloga ne odgovara nit jednoj kategoriji prema ETAG 014, potrebno je izvesti ispitivanje nosivosti pričvrsnice na gradilištu (pull-off) test. Preporučeni broj pričvrsnica po m² mora biti u skladu sa HRN 1991-1-4. Norma vrijedi za zgrade visine do 22 m, omjera visine i manje strane objekta h/d≤2, nadmorske visine do 500 mnm, te nazivne brzine vjetra do vref,0 35 m/s. Za sve ostale slučajeve obavezno je izraditi proračun broja pričvrsnica u skladu s važećim hrvatskim tehničkim propisima. 
Pri izvedbi ETICS-a, odnosno povezanog sustava za vanjsku toplinsku izolaciju potrebno je 
pridržavati se </t>
    </r>
    <r>
      <rPr>
        <i/>
        <sz val="10"/>
        <rFont val="Arial Narrow"/>
        <family val="2"/>
        <charset val="238"/>
      </rPr>
      <t>Smjernica za izradu ETICS sustava (HUPFAS).</t>
    </r>
    <r>
      <rPr>
        <sz val="10"/>
        <rFont val="Arial Narrow"/>
        <family val="2"/>
        <charset val="238"/>
      </rPr>
      <t xml:space="preserve"> 
</t>
    </r>
  </si>
  <si>
    <t>Temeljem važeće hrvatske i europske građevne regulative svi su ponuđači sustavadužni nuditi kompletni toplinsko - izolacijski sustav za koji je proveden postupak ocijenjivanja sukladnosti i izdane isprave o sukladnosti u skladu s odredbama Pravilnika za ocijenjivanje sukladnosti, isprave o skuladnosti i označavanje građevnih proizvoda (NN 103/08, 147/09, 87/10, 129/11). Izvođači su dužni iste ugraditi prema tehničkoj uputi proizvođača i smjernicama HUPFAS-a te kontrolirati jesu li proizvodi koji su isporučeni na gradilište dio sustava. Izvođač sustava i nadzorni inženjner na gradilištu obavezni su kontrolirati jesu li isporučeni elementi odgovarajućeg sustava za koji je proveden postupak ocijenja sukladnosti u skladu s važećim zakonima i propisima, te na gradilištu imati svu pripadajuću dokumentaciju (tehničke upute, potvrde, izjave o sukladnosti i dr.).</t>
  </si>
  <si>
    <t>Ukoliko se izvodi ventilirano pročelje, radove treba uskladiti s radovima na izvedbi ventiliranog pročelja i ugradnjom prozora i vrata u sklopu istog ventiliranog pročelja (vidi odgovarajuće grupe radova). To se odnosi kako na izvedbu detalja spojeva i potkonstrukcije te brtvljenja i kitanja (odnosno obrada spojeva), tako i na vremensko usklađenje izvođenja radova (koordinacija izvođenja). Potrebno je koordinirati svoje aktivnosti sa ostalim sudionicima u projektu a prema terminskom planu.</t>
  </si>
  <si>
    <t>Prilikom izrade fasadnih skela potrebno se je pridržavati propisa zaštite na radu po pitanjima radnih ploha, zaštitnih ograda i prilaza. Materijal za izradu skela mora biti potpuno ispravan. Odgovorna osoba dužna je izvršiti pregled materijala prije ugradnje. Skele moraju biti izvedene po mjerama i na način označen u statičkom računu i nacrtima za skele. Izvedene skele moraju biti sposobne podnijeti predviđeno opterećenje i moraju biti stabilne. Fasadne skele obračunavaju se po m² projekcije skele u ravnini pročelja, mjereno po vanjskom rubu i 1 m′ nad najvišom površinom.</t>
  </si>
  <si>
    <t>Sve mjere provjeriti na terenu. Nuditi nakon uvida na licu mjesta. Ukoliko je to moguće izvršiti provjeru postojećeg stanja konstrukcije prije nuđenja. Nakon demontaže i uvida u postojeće stanje nosive konstrukcije napraviti provjeru opterećenja, izračun opterečenja novih slojeva mora biti odobren od strane inženjera konstrukcije i nadzornog inženjera. U slučaju potrebe za odstupanjem od predviđenih slojeva, isti se neće obračunavati kao dodatni rad. U cijeni predvidjeti eventualno potrebne izmjene na licu mjesta zbog specifičnosti zadatka (sanacija).</t>
  </si>
  <si>
    <t xml:space="preserve">Radovi žbukanja zidova određeni su prema normativima i standardima u građevinarstvu, a obračunavaju se na sljedeći način:
1. Žbukanje zidova i stropova obračunava se po m² ožbukanih površina. 
2. Otvori veličine do 3,0 m² ne odbijaju se, a njihove špalete se posebno ne obračunavaju. 
3. Kod otvora veličine 3,0 do 5,0 m²  odbija se površina preko 3,0 m², a špalete se posebno ne obračunavaju. 
4. Kod otvora preko 5,0 m² odbija se površina preko 3,0 m², a špalete oko otvora se obračunavaju posebno. </t>
  </si>
  <si>
    <t>B.IV.1.</t>
  </si>
  <si>
    <t>Vanjski zidovi, MW=6 i 12 cm (oznaka VZ1, VZ2, VZ3)</t>
  </si>
  <si>
    <t>Sve radove treba izvesti isključivo po uputama, koristeći materijale, alate i način izvođenja po tehnologiji proizvođača certificiranog sustava toplinske fasade, prema glavnom projektu i detaljima. 
Obračun po m2 izvedene površine. 
Toplinska izolacija špaleta prozora i staklenih stijena izvodi se MW debljine min. 2 cm.
Obračun fasade je rađen na sljedeći način:
• obrada špaleta prozora i staklenih stijena nije obračunata zasebno,
•obračun se vrši prema normi</t>
  </si>
  <si>
    <t>Boja fasade prema postojećoj kolorističkoj obradi pročelja.</t>
  </si>
  <si>
    <t>Podnožja pročelja zgrade visine u visini 60 cm  (30 cm ukopano + 30 cm iznad terena) izvodi se postavom ploča od ekstrudiranog polistirena (XPS) debljine 8 cm, s tankoslojnom polimer cementnom žbukom debljine 0,5 cm armiranom staklenom alkalnootpornom mrežicom, te završnim vodoodbojnim slojem teraplasta u granulaciji i boji po odabiru projektanta. Izvedba na prethodno obrađenu i pripremljenu podlogu u ravnini i s istim završnim slojem kao dio zida izoliran EPS-om,  sa armaturnim slojem preko oba materijala. U stavku uključena dobava i postava čepaste folije r.š 45 cm, za zaštitu toplinske izolacije u tlu.</t>
  </si>
  <si>
    <t>U cijenu su uključeni svi potrebni profili za žbukanje i profili za pročelje, alu i/ili PVC kutnici (sa mrežicom), sokl profili, okapni profili na nadvojima otvora, ojačanja za rubove, otvore, uglove i dr., te brtvljenje spojeva pročelja i vanjske stolarije i bravarije brtvom Sd=0,50.</t>
  </si>
  <si>
    <t xml:space="preserve">Sve radove treba izvesti isključivo po uputama, koristeći materijale, alate i način izvođenja po tehnologiji proizvođača slojeva pročelja. Prema gl. arhitektonskom projektu i detaljima, te Projektu racionalne uporabe energije i toplinske zaštite.
</t>
  </si>
  <si>
    <t xml:space="preserve">Obračun toplinske izolacije i završne žbuke je po m² izvedene površine. </t>
  </si>
  <si>
    <t xml:space="preserve">Kod obračuna TI otvori se odbijaju u čitavoj površini. </t>
  </si>
  <si>
    <t>Toplinska izolacija špaleta  debljine 2 cm od grafitnog EPSa - λ≤0,032 W/mK obračunava se zasebno u m².</t>
  </si>
  <si>
    <t>Obračun završne žbuke određen je prema građevinskoj normi i opisan je u općim uvjetima.</t>
  </si>
  <si>
    <t>toplinska izolacija zidova pročelja VZ1 (MW) d=12 cm</t>
  </si>
  <si>
    <t>toplinska izolacija zidova pročelja VZ2 (MW) d=6 cm</t>
  </si>
  <si>
    <t>toplinska izolacija zidova pročelja VZ3 (MW) d=12 cm</t>
  </si>
  <si>
    <t>toplinska izolacija podnožja pročelja (XPS h=75cm)  d=8cm</t>
  </si>
  <si>
    <t xml:space="preserve">čepasta folija </t>
  </si>
  <si>
    <t xml:space="preserve">topl. izolacija špaleta prozora (MW) d = 2 cm, š=7 cm </t>
  </si>
  <si>
    <t>završna žbuka</t>
  </si>
  <si>
    <t>završna žbuka špaleta (otvori &gt;5m2)</t>
  </si>
  <si>
    <t>B.IV.2.</t>
  </si>
  <si>
    <t>Zid prema negrijanom tavanu, MW=6 cm (oznaka VZ4)</t>
  </si>
  <si>
    <t>Ploče MW-a su lijepljene na podlogu i mehanički učvršćene plastičnim pričvrsnicama sa širokim glavama, sve prema preporuci proizvođača. Minimalni broj pričvrsnica je 6, a maksimalni 12 kom/m². Izbor pričvrsnica i potrebni broj kom po m² je opisan u općim uvjetima.</t>
  </si>
  <si>
    <t>U cijenu su uključeni svi potrebni profili za žbukanje i profili za pročelje, alu i/ili PVC kutnici (sa mrežicom), ojačanja za rubove, otvore, uglove i dr.</t>
  </si>
  <si>
    <t>toplinska izo. zidova prema negrijanom tavanu Z4 (MW) d=6 cm</t>
  </si>
  <si>
    <t>B.IV.3.</t>
  </si>
  <si>
    <t>Strop iznad negrijanih prostora (oznaka MK1, MK2)</t>
  </si>
  <si>
    <t>Izvedba toplinske izolacije stropova prema tavanu, sa svim potrebnim predradnjama i pripremom podloge. Toplinska izolacija na bazi mineralne (kamene) vune (λ=0,04 W/mK, A1-d1), debljine 18 i 15 cm. Postavljanje s negrijane strane građevnog dijela, sve prema preporuci proizvođača. Iznad sloja toplinske izolacije se postavlja PE folija debljine d=0,02 cm sa preklopima, te cementni estrih debljine 1,5 cm.</t>
  </si>
  <si>
    <t>Sve radove treba izvesti isključivo po uputama, koristeći materijale, alate i način izvođenja po tehnologiji proizvođača i prema projektu i detaljima. Obračun je po m² izvedene površine (MV+GK).</t>
  </si>
  <si>
    <t>toplinska izolacija stropa prema tavanu MK1 (MW) d=18 cm</t>
  </si>
  <si>
    <t>toplinska izolacija stropa prema tavanu MK2 (MW) d=15 cm</t>
  </si>
  <si>
    <t>B.IV.4.</t>
  </si>
  <si>
    <t>Strop iznad negrijanih prostora (oznaka MK3)</t>
  </si>
  <si>
    <t>Izvedba toplinske izolacije stropova prema tavanu, sa svim potrebnim predradnjama i pripremom podloge. Toplinska izolacija na bazi mineralne (kamene) vune (λ=0,04 W/mK), debljine 12 cm. Postavljanje s negrijane strane građevnog dijela, sve prema preporuci proizvođača. Iznad sloja toplinske izolacije se postavlja PE folija debljine d=0,02 cm sa preklopima.</t>
  </si>
  <si>
    <t>Sve radove treba izvesti isključivo po uputama, koristeći materijale, alate i način izvođenja po tehnologiji proizvođača i prema projektu i detaljima. Obračun je po m² izvedene površine.</t>
  </si>
  <si>
    <t>toplinska izolacija stropa prema tavanu MK3 (MW) d=12 cm</t>
  </si>
  <si>
    <t>B.IV.5.</t>
  </si>
  <si>
    <t>Najam i postava cijevne skele</t>
  </si>
  <si>
    <t>Doprema, montaža, demontaža i otprema cijevne skele. Skela mora biti izvedena prema pravilima struke i važećim mjerama zaštite na radu i osiguranjima. U stavku su uključene radne platforme i zaštitne ograde, sva potrebna ukrućenja i sidrenja. Cijenom je obuhvaćena dobava i postava na vanjski dio skele, jutenih ili plastificiranih traka kao zaštita od pada predmeta, prašenja i sl. Trake se međusobno vežu i fiksiraju na nosivu konstrukciju skele. Prije izvedbe skele izvođač je dužan izraditi projekt i statički proračun skele sa svim mjerama zaštite radnika. Obračun po m² skele visine 1,0 m iznad gornjeg ruba krova.</t>
  </si>
  <si>
    <t>B.IV.6.</t>
  </si>
  <si>
    <t>Završno čišćenje</t>
  </si>
  <si>
    <t>Završno fino čišćenje objekta nakon dovršetka svih građevinsko-obrtničkih radova.</t>
  </si>
  <si>
    <t>Prilikom čišćenja paziti da se završna obrada ne ošteti.</t>
  </si>
  <si>
    <t>Napomena: višekratna čišćenja u tijeku gradnje ulaze u jedinične cijene svih sudionika na gradnji, ne ulaze u ovu stavku i ne obračunavaju se posebno.</t>
  </si>
  <si>
    <t>B.IV.7.</t>
  </si>
  <si>
    <t>Odvoz smeća</t>
  </si>
  <si>
    <t xml:space="preserve">Utovar i odvoz otpadnog materijala, ambalaže i sl. na deponiju. </t>
  </si>
  <si>
    <t>Uključivo svi troškovi prijevoza i komunalne naknade deponije. Izvodi se  po nalogu i odobrenju nadzornog inženjera.</t>
  </si>
  <si>
    <t>ETICS:</t>
  </si>
  <si>
    <t>ZAVRŠNI ZIDARSKO - FASADERSKI RADOVI   UKUPNO:</t>
  </si>
  <si>
    <r>
      <rPr>
        <sz val="8"/>
        <rFont val="Square721 BT"/>
        <family val="2"/>
      </rPr>
      <t>design</t>
    </r>
    <r>
      <rPr>
        <b/>
        <sz val="8"/>
        <rFont val="Square721 BT"/>
        <family val="2"/>
      </rPr>
      <t>office d.o.o.</t>
    </r>
    <r>
      <rPr>
        <sz val="8"/>
        <rFont val="Square721 BT"/>
        <family val="2"/>
      </rPr>
      <t xml:space="preserve">
Dječji vrtić „Radost“ 
Ivane Brlić Mažuranić 1, Novska
k.č.br. 1738; k.o. Novska </t>
    </r>
    <r>
      <rPr>
        <sz val="10"/>
        <rFont val="Square721 BT"/>
        <family val="2"/>
      </rPr>
      <t xml:space="preserve">
</t>
    </r>
  </si>
  <si>
    <t xml:space="preserve">   prosinac 2015</t>
  </si>
  <si>
    <t>Red.br.</t>
  </si>
  <si>
    <t>Jed.mj.</t>
  </si>
  <si>
    <t>Količina</t>
  </si>
  <si>
    <t>Jed. cijena</t>
  </si>
  <si>
    <t>Ukupna  cijena</t>
  </si>
  <si>
    <t xml:space="preserve">1.   </t>
  </si>
  <si>
    <r>
      <rPr>
        <b/>
        <sz val="10"/>
        <rFont val="Arial"/>
        <family val="2"/>
        <charset val="238"/>
      </rPr>
      <t>NAPOMENA:</t>
    </r>
    <r>
      <rPr>
        <sz val="10"/>
        <rFont val="Arial"/>
        <family val="2"/>
        <charset val="238"/>
      </rPr>
      <t xml:space="preserve"> Demontažni radovi odnose se na postojeću strojarsku opremu i instalacije koje su locirane u kotlovnici, te demontaže svih radijatorskih ventila</t>
    </r>
  </si>
  <si>
    <t>- Svu opremu i instalacije na kojoj se obavljaju radovi prethodno temeljito isprazniti od vode.</t>
  </si>
  <si>
    <t>- Transportne troškove odvoza, utovar na kamion, te odvoz demontirane opreme van lokacije gradilišta snosi izvođač.</t>
  </si>
  <si>
    <t>- Prije nuđenja demontažnih radova preporuča se ponuđaču detaljno sagledavanje postojećeg stanja na samoj građevini, radi realne procjene opsega posla.</t>
  </si>
  <si>
    <t>Demontažnim radovima obuhvaća se oprema i radovi kako slijedi:</t>
  </si>
  <si>
    <t>1.01.</t>
  </si>
  <si>
    <t>Prije demontaže instalacije izvode se pripremno demontažni radovi koji obuhvaćaju:</t>
  </si>
  <si>
    <t>- otpajanje električnih potrošača od strane ovlaštenog
  električara</t>
  </si>
  <si>
    <t>- svu instalaciju i opremu na kojoj se izvodi zahvat 
  isprazniti od vode</t>
  </si>
  <si>
    <t>- snimanje situacije i mogućnosti izvedbe   
  demontažnih radova</t>
  </si>
  <si>
    <t>Kpl.</t>
  </si>
  <si>
    <t>1.02.</t>
  </si>
  <si>
    <t>Demontaža radijatorskih ventila</t>
  </si>
  <si>
    <t>1.03.</t>
  </si>
  <si>
    <t>Demontaža postojećeg kotla Viesmann Paromat Simplex 285kW, sa regulacijom Dekamatik-E, i pripadajućim cjevovodom do razdjelnika i sabirnika.</t>
  </si>
  <si>
    <t>1.04.</t>
  </si>
  <si>
    <t>Demontaža postojećeg razdjelnika i sabirnika.</t>
  </si>
  <si>
    <t>1.05.</t>
  </si>
  <si>
    <t>Prijevoz alata na gradilište, te povrat alata i eventualno preostalog materijala na skladište izvođača.</t>
  </si>
  <si>
    <t>1.06.</t>
  </si>
  <si>
    <t>Odvoz otpadnog materijala nastalog demontažom na gradski otpad i čišćenje gradilišta.</t>
  </si>
  <si>
    <t xml:space="preserve">1.      UKUPNO DEMONTAŽE </t>
  </si>
  <si>
    <r>
      <t xml:space="preserve">NAPOMENA: </t>
    </r>
    <r>
      <rPr>
        <sz val="10"/>
        <rFont val="Arial"/>
        <family val="2"/>
        <charset val="238"/>
      </rPr>
      <t>Količine iskazane u troškovniku su orijentacijske. Stvarne količine trebaju biti iskazane u građevinskoj knjizi i ovjerene od strane nadzornog inženjera.</t>
    </r>
  </si>
  <si>
    <t>2.</t>
  </si>
  <si>
    <t>2.01.</t>
  </si>
  <si>
    <t>2.02.</t>
  </si>
  <si>
    <t>Plinski sigurnosni zaporni ventil 5/4"</t>
  </si>
  <si>
    <t>Kom</t>
  </si>
  <si>
    <t>2.03.</t>
  </si>
  <si>
    <t>2.04.</t>
  </si>
  <si>
    <t>2.05.</t>
  </si>
  <si>
    <t>2.06.</t>
  </si>
  <si>
    <t>2.07.</t>
  </si>
  <si>
    <t xml:space="preserve">Modularni digitalni regulacijski uređaj za zidnu montažu, u osnovnoj opremljenosti primjena kao 
- upravljanje s jednom EMS/ UBA1.5 instalacijom s jednim kotlom, ili kao 
- proširenje funkcije modularnog regulacijskog sustava ili kao 
- podstanica bez napojne crpke ili kao 
- samostalni regulator kruga grijanja 
Opseg isporuke 
- Regulacijski uređaj , ukljucujuci upravljacki uređaj , 1x vanjski, 1x senzor temperature i 1x senzor 
temperature kotla, senzor temperature skretnice 
Osnovne funkcije: 
- Upravljanje s jednom EMS-/UBA1.5 instalacijom s jednim kotlom 
- Regulacija jedne hidraulicne skretnice s prepoznavanjem vanjske topline kod spajanja solarne podrške sustavu i 
obnovljivih izvora energije 
- Regulacija jednog kruga grijanja s regulatorom protoka (HK1) i ovisno od vrste pripreme potrošne tople vode 
regulacija drugog kruga grijanja sa ili bez regulatora protoka (HK2) 
</t>
  </si>
  <si>
    <t xml:space="preserve">- Regulacija jedne pripreme potrošne tople  s crpkom za akumulaciju spremnika i cirkulacijske crpke ( bez regulatora 
protoka) alternativne regulacije pripreme potrošne tople vode i cirkulacije preko EMS-kotla ili UBA1.5 ( s regulatorom 
protoka) 
- Priprema potrošne tople vode s vlastitim kanalom ili prema vremenskom kanalu krugova grijanja 
- Priprema potrošne tople vode po izboru u paralelnom i prioritetnom pogonu 
- Moguca je svakodnevna termicka dezinfekcija pripreme potrošne tople vode 
- Moguc je svakodnevni nadzor temperature pripreme potrošne tople vode i prema potrebi jednokratno dogrijavanje na 60 °C 
prema DVGW Radnom listu W551 
- Upravljanje jednom cirkulacijskom crpkom s ukljucivanjem u intervalima i s vlastitim vremenskim kanalom 
- Funkcija komfora jednokratne akumulacije tople vode 
- Vanjski ulaz po izboru za aktiviranje pripreme potrošne tople vode, termicke dezinfekcije ili dnevnog/nocnog/automatskog 
prespajanja jednog kruga grijanja preko jedne vanjske regulacije 
- Vanjski ulaz za smetnju crpki 
- Moguce je prebacivanje ljetnog/zimskog vremena prema radio satu ili kalendaru 
</t>
  </si>
  <si>
    <t xml:space="preserve">- Tekstualni displej za kompletno posluživanje i parametriranje, pozivanje i pokazivanje svih podataka regulacijskog ure.aja 
- Ugra.en senzor temperature prostorije 
- Ugra.en prijemnik radio sata 
- Rucno prebacivanje vrsta pogona automatsko/dnevno/nocno </t>
  </si>
  <si>
    <t>kpl</t>
  </si>
  <si>
    <t>2.08.</t>
  </si>
  <si>
    <t xml:space="preserve">Osjetnik temperature tople vode O9,7 mm i prikljucnim utikacem </t>
  </si>
  <si>
    <t>2.09.</t>
  </si>
  <si>
    <t>2.10.</t>
  </si>
  <si>
    <t>PRIKLJUCNI SET DN160 1 KOM</t>
  </si>
  <si>
    <t xml:space="preserve">PRIKLJUCNI SET OKNA DN160 1 KOM
Sastoji se od: - potpornog cijevnog luka - pokrova okna 
6 distantnih držaca - prolaza kroz zid - blendi zida sa stražnjim provjetravanjem - cijevi grla (plastika) 
DN 160 </t>
  </si>
  <si>
    <t xml:space="preserve">PP-CIJEV DN160 x 2000 MM 4 KOM s naglavkom i brtvom </t>
  </si>
  <si>
    <t xml:space="preserve">PP-CIJEV DN200 x 1000 MM 1 KOM  s naglavkom i brtvom </t>
  </si>
  <si>
    <t>2.11.</t>
  </si>
  <si>
    <t>Priključna stanica za punjenje desaliniziranom vodom kom 1</t>
  </si>
  <si>
    <t>Uložak 7 lit.  kom 1</t>
  </si>
  <si>
    <t>Granulat za zamjenu  7 litara kom 1</t>
  </si>
  <si>
    <t>2.12.</t>
  </si>
  <si>
    <t>2.13.</t>
  </si>
  <si>
    <t>2.14.</t>
  </si>
  <si>
    <t>2.15.</t>
  </si>
  <si>
    <t xml:space="preserve">KOMBINIRANI POLAZNO POVRATNI RAZDJELNIK
medij:  voda 70-55°C
Razmaci priključaka:  300 mm
Broj i vrsta priključaka: 
2 × NO 80 - PN10 (prirubnice)-priključak iz hidrauličke skretnice
2 × NO 25 - PN10 (prirubnice)
2 × NO 40 - PN10 (prirubnice)
2 × NO 40 - PN10 (prirubnice)
2 × NO 40 - PN10 (prirubnice)
1 × NO 32 - PN16 (prirubnica)-
2 × R ½'' (unutarnji navoj)  
</t>
  </si>
  <si>
    <t>2.16.</t>
  </si>
  <si>
    <t xml:space="preserve"> Izolacija i oplata za razdjelnik, </t>
  </si>
  <si>
    <t>− izolacija 100 mm od mineralne vune</t>
  </si>
  <si>
    <t>− plašt iz pocinčanog lima 1 mm sa izrezima za priključke</t>
  </si>
  <si>
    <t>− montirano na razdjelnik</t>
  </si>
  <si>
    <t>2.17.</t>
  </si>
  <si>
    <t>Dobava nosača kombiniranog polazno povratnog razdjelnika ogrijevnog medija.</t>
  </si>
  <si>
    <t>2.18.</t>
  </si>
  <si>
    <t>Hidraulička skretnica sa izolacijom za protok do 12 m3/h.</t>
  </si>
  <si>
    <t>2.19.</t>
  </si>
  <si>
    <r>
      <t xml:space="preserve">Cirkulacijska crpka, kao proizvod </t>
    </r>
    <r>
      <rPr>
        <b/>
        <sz val="10"/>
        <rFont val="Arial"/>
        <family val="2"/>
      </rPr>
      <t>Grundfos</t>
    </r>
    <r>
      <rPr>
        <sz val="10"/>
        <rFont val="Arial"/>
        <family val="2"/>
      </rPr>
      <t xml:space="preserve">, frekventno regulirana, prirubnička, s protuprirubnicama, brtvama i vijcima.
Tip MAGNA 3 25-100 F ili </t>
    </r>
    <r>
      <rPr>
        <u/>
        <sz val="10"/>
        <rFont val="Arial"/>
        <family val="2"/>
        <charset val="238"/>
      </rPr>
      <t xml:space="preserve">jednakovrijedna*                    
                                                                      , </t>
    </r>
    <r>
      <rPr>
        <sz val="10"/>
        <rFont val="Arial"/>
        <family val="2"/>
      </rPr>
      <t xml:space="preserve">
(P1=9/180 W ; I=0,09/1,47 ; U=230-240V / 50Hz)</t>
    </r>
  </si>
  <si>
    <t>- krug rekuperatori (50/40°)</t>
  </si>
  <si>
    <t>2.20.</t>
  </si>
  <si>
    <r>
      <t xml:space="preserve">Cirkulacijska crpka, kao proizvod </t>
    </r>
    <r>
      <rPr>
        <b/>
        <sz val="10"/>
        <rFont val="Arial"/>
        <family val="2"/>
      </rPr>
      <t>Grundfos</t>
    </r>
    <r>
      <rPr>
        <sz val="10"/>
        <rFont val="Arial"/>
        <family val="2"/>
      </rPr>
      <t xml:space="preserve">, frekventno regulirana, prirubnička, s protuprirubnicama, brtvama i vijcima.
Tip MAGNA 3 40-60 F ili </t>
    </r>
    <r>
      <rPr>
        <u/>
        <sz val="10"/>
        <rFont val="Arial"/>
        <family val="2"/>
        <charset val="238"/>
      </rPr>
      <t xml:space="preserve">jednakovrijedna* 
                                                , </t>
    </r>
    <r>
      <rPr>
        <sz val="10"/>
        <rFont val="Arial"/>
        <family val="2"/>
      </rPr>
      <t xml:space="preserve">
(P1=21/331 W ; I=0,22/1,48 A ; U=230-240V / 50Hz )</t>
    </r>
  </si>
  <si>
    <t>- krug KOTLA</t>
  </si>
  <si>
    <t>2.21.</t>
  </si>
  <si>
    <t>RUČNI BALANS VENTILI</t>
  </si>
  <si>
    <t>Granski balans ventil za regulaciju protoka u sustavu grijanja/hlađenja sa 360° rotirajućim mjernim priključcima i slavinom za ispust sa izborom smjera ispuštanja, odvojivim kolom ventila sa skalom za predpodešenje vidljivom iz raznih kuteva. Ugrađeni kuglasti ventil sa indikatorom položaja za funkciju zapornog ventila neovisan o sustavu za predpodešenje.</t>
  </si>
  <si>
    <t>DN 25</t>
  </si>
  <si>
    <t>Kom.</t>
  </si>
  <si>
    <t>2.22.</t>
  </si>
  <si>
    <t>Kuglasta navojna slavina za vodu, NP16, dobaviti holendere i brtve, dimenzije:</t>
  </si>
  <si>
    <t>DN 80     (R 3")</t>
  </si>
  <si>
    <t>DN 32     (R 1 1/4")</t>
  </si>
  <si>
    <t>2.23.</t>
  </si>
  <si>
    <t>Hvatač nečistoće navojni, NP16, dimenzije:</t>
  </si>
  <si>
    <t>DN 40     (R 1 1/2")</t>
  </si>
  <si>
    <t>2.24.</t>
  </si>
  <si>
    <t>Nepovratni ventil s oprugom za ugradnju u bilo kojem položaju, navojni, dobaviti brtve i vijke, dimenzije:</t>
  </si>
  <si>
    <t>2.25.</t>
  </si>
  <si>
    <t>Gumeni kompenzator vibracija, navojni, dimenzije:</t>
  </si>
  <si>
    <t>DN 25     (R 1")</t>
  </si>
  <si>
    <t>2.26.</t>
  </si>
  <si>
    <t>Ispusna slavina, navojna, NP16, dimenzije:</t>
  </si>
  <si>
    <t>DN 20     (R 3/4")</t>
  </si>
  <si>
    <t>DN 15     (R 1/2")</t>
  </si>
  <si>
    <t>2.27.</t>
  </si>
  <si>
    <t>Okrugli manometar, Ø100, s pipalom odozada, mjernog područja:</t>
  </si>
  <si>
    <t>0 ÷ 6 bar</t>
  </si>
  <si>
    <t>2.28.</t>
  </si>
  <si>
    <t>Okrugli bimetalni termometar Ø100, s pipalom odozada, mjernog područja:</t>
  </si>
  <si>
    <t>0 ÷ 120 °C</t>
  </si>
  <si>
    <t>2.29.</t>
  </si>
  <si>
    <t>Odzračne posude iz cijevi volumena 3 l kompet s cijevi NO15 (L=3 m) i kuglastom slavinom R15. Sve oličeno temeljnom bojom i izolirano izolacijom s parnom branom debljine 19 mm u plaštu od aluminijskog lima.</t>
  </si>
  <si>
    <t>2.30.</t>
  </si>
  <si>
    <t>Sabirnik odzračnih vodova za prihvat vode kod odzračivanja, s odvodom i sifonom za spoj na kanalizaciju, izrađena iz polucijevi Ø100 dužine 2 m.</t>
  </si>
  <si>
    <t>2.31.</t>
  </si>
  <si>
    <t>Čelične bešavne cijevi prema DIN 2448, kvalitete St 35.8,  u kompletu s cijevnim lukovima i ostalim fazonskim komadima, dimenzije:</t>
  </si>
  <si>
    <t>DN 80</t>
  </si>
  <si>
    <t>DN 40</t>
  </si>
  <si>
    <t>2.32.</t>
  </si>
  <si>
    <t>Hamburški cijevni lukovi 90° izrađeni iz čeličnih bešavnih cijevi, prema DIN 2605 kvalitete St 35.8, dimenzije:</t>
  </si>
  <si>
    <t>2.33.</t>
  </si>
  <si>
    <t>Cijev za odvod kondenzata PVC Ø32</t>
  </si>
  <si>
    <t>2.34.</t>
  </si>
  <si>
    <t>Oslonci, konzole i nosači za oslanjanje i vođenje cjevovoda izrađeni iz tipskih čeličnih profila, lima i šipki.</t>
  </si>
  <si>
    <t>kg</t>
  </si>
  <si>
    <t>2.35.</t>
  </si>
  <si>
    <t>Ličenje cijevi temeljnom antikorozivnom bojom u dva premaza različite nijanse uz predhodno mehaničko čišćenje od hrđe.</t>
  </si>
  <si>
    <r>
      <t>m</t>
    </r>
    <r>
      <rPr>
        <vertAlign val="superscript"/>
        <sz val="10"/>
        <rFont val="Arial"/>
        <family val="2"/>
      </rPr>
      <t>2</t>
    </r>
  </si>
  <si>
    <t>2.36.</t>
  </si>
  <si>
    <t>Ličenje temeljnom antikorozivnom bojom u dva premaza različite nijanse uz predhodno mehaničko čišćenje od hrđe dijela instalacije koji se ne izolira, kao što su čvrste i klizne točke, nosači, oslonci, konzole i armatura.</t>
  </si>
  <si>
    <t>2.37.</t>
  </si>
  <si>
    <t>Toplinska izolacija cijevi grijanja i hlađenja izolacijom s parnom branom koja ima zatvorene ćelije s otporom difuziji vodene pare µ =7000, koja pri izgaranju ne stvara otrovni plin i samogasiva je, uključivo ljepilo i spojne trake.Komplet s potrebnim materijalom za montažu.</t>
  </si>
  <si>
    <t>Izolacijske cijevi, debljina izolacije 13 mm, za cijevi:</t>
  </si>
  <si>
    <t>Izolacijske ploče, debljina izolacije 13 mm.</t>
  </si>
  <si>
    <r>
      <t>m</t>
    </r>
    <r>
      <rPr>
        <vertAlign val="superscript"/>
        <sz val="10"/>
        <rFont val="Arial"/>
        <family val="2"/>
        <charset val="238"/>
      </rPr>
      <t>2</t>
    </r>
  </si>
  <si>
    <r>
      <rPr>
        <b/>
        <sz val="10"/>
        <rFont val="Arial"/>
        <family val="2"/>
        <charset val="238"/>
      </rPr>
      <t>Napomena:</t>
    </r>
    <r>
      <rPr>
        <sz val="10"/>
        <rFont val="Arial"/>
        <family val="2"/>
        <charset val="238"/>
      </rPr>
      <t xml:space="preserve"> Obračun prema stvarno izvedenom stanju. Cijevi izolirati prema tehničkim uputstvima proizvođača uz nazočnost i kontrolu od strane predstavnika uključujući izdavanje atesta.</t>
    </r>
  </si>
  <si>
    <t>2.38.</t>
  </si>
  <si>
    <t>Izolacija prethodno izoliranih cijevi u toplinsko/rashladnoj podstanici u 50 mm kamene vune u oblozi od Al-lima debljine 0,8 mm.</t>
  </si>
  <si>
    <t xml:space="preserve">Napomena: Cijevi izolirati prema tehničkim uputstvima proizvođača uz nazočnost i kontrolu od strane predstavnika uključujući izdavanje atesta. </t>
  </si>
  <si>
    <t>2.39.</t>
  </si>
  <si>
    <t>Izvođenje preinaka postojećih grupa potrošača za priključenje na novi razdjelnik/sabirnik ogrijevnog medija.</t>
  </si>
  <si>
    <t>kpl.</t>
  </si>
  <si>
    <t>2.40.</t>
  </si>
  <si>
    <t>Izvođenje preinaka na postojećoj plinskoj rampi, uključivo potrebni cjevovod, armaturu i sav ostali materijal do potpune pogonske gotovosti.</t>
  </si>
  <si>
    <t>2.41.</t>
  </si>
  <si>
    <t>Brtvljenje cijevi pri prolasku kroz požarne zone protupožarnim kitom.</t>
  </si>
  <si>
    <t>2.42.</t>
  </si>
  <si>
    <t>Ishođenje atesta od lokalnog dimnjačara.</t>
  </si>
  <si>
    <t>2.43.</t>
  </si>
  <si>
    <t>Natpisne pločice i samoljepive naljepnice za oznake opreme i elemenata postrojenja.</t>
  </si>
  <si>
    <t>2.44.</t>
  </si>
  <si>
    <t>Snimak izvedenog stanja strojarskih instalacija u kotlovnici.</t>
  </si>
  <si>
    <t>2.45.</t>
  </si>
  <si>
    <t>Pisane upute za održavanje i rukovanje postrojenjem u dva primjerka i funkcionalna shema za postavu na zid.</t>
  </si>
  <si>
    <t>2.46.</t>
  </si>
  <si>
    <t>Sitni potrošni materijal vezan uz montažu instalacije (kisik, plin, žice za varenje, srebro,  vijci, matice, brtve, fitinzi i slično) i ovjesni pribor za vođenje cijevi (čelične obujmice sa gumenom podloškom).</t>
  </si>
  <si>
    <t>2.47.</t>
  </si>
  <si>
    <t>Montaža sve opreme do potpune pogonske sposobnosti uz pisano izvješće o uspješno obavljenim tlačnim probama na nepropusnost i postignutim parametrima, uključivo ispiranje instalacije prije punjenja s omekšanom vodom i čišćenje hvatača od nečistoće. U stavku uključiti i pribavljanje svih atesta i garancija ugrađenih elemeneta instalacije.</t>
  </si>
  <si>
    <t xml:space="preserve">Montirati samo kvalitetne i atestirane materijale i uređaje u skladu s važećim propisima RH i ovoj dokumentaciji. </t>
  </si>
  <si>
    <t>2.48.</t>
  </si>
  <si>
    <t>Nakon montaže kompletne instalacije obaviti probni pogon instalacije u trajanju od 48 sati, temeljito odzračiti kompletnu instalaciju, izvršiti regulaciju i balansiranje uz pisano izvješće o postignutim parametrima, uključujući poduku osoblja u rukovanju.</t>
  </si>
  <si>
    <t>2.49.</t>
  </si>
  <si>
    <t>Pripremno - završni radovi.</t>
  </si>
  <si>
    <t>2.50.</t>
  </si>
  <si>
    <t>Prijevoz opreme, materijala i alata na gradilište i postavljanje na mjesto ugradnje, te odvoz preostalog s gradilišta.</t>
  </si>
  <si>
    <t>2.51.</t>
  </si>
  <si>
    <t>Troškovi ovlaštenog servisa prilikom spajanja kotlova, plamenika, pumpi i rashladnika, te podešavanje istih na projektne parametre, uključivo izradu zapisnika o predaji i upućivanje osoblja za posluživanje.</t>
  </si>
  <si>
    <t>2.52.</t>
  </si>
  <si>
    <t>Pregled kotlovnice od za to nadležne ustanove sa stanovišta zaštite na radu, te izdavanja atesta o istom.</t>
  </si>
  <si>
    <t>2.53.</t>
  </si>
  <si>
    <t>Čišćenje gradilišta od preostalog materijala i ambalaže, kao i zaštita ugrađene i instalirane opreme od utjecaja radova na objektu (zaštita od prašine, oštećivanja i sl.).</t>
  </si>
  <si>
    <t>2.0. UKUPNO KOTLOVNICA</t>
  </si>
  <si>
    <t>Kn</t>
  </si>
  <si>
    <t>Napomena: Prije pristupanja radovima, detaljno sagledati prostore na građevini i mogući smještaj rekuperatorskih jedinica. Predviđa se smještaj u tavanu, klima komore je eventualno potrebno isporučiti u sekcijama te spajati na lokaciji.. Posebnu pažnju  obratiti na mogućnost smještaja KK5 i KK6.</t>
  </si>
  <si>
    <t xml:space="preserve">3.   </t>
  </si>
  <si>
    <t>3.01.</t>
  </si>
  <si>
    <t xml:space="preserve">Klasa rekuperacije  H1
Spec.snaga ventilatora 1.397 W/(m3/s)
SFPv klasa    SFP4
Ekološki dizajn  Propis EU 1253 Nestambena ventilacijska jedinica
ERP direktiva: Bez izuzetaka
</t>
  </si>
  <si>
    <t>- Vrećasti filtar
Klasa  G4
- Ventilator bez spiralnog kućišta
Protok zraka m3/h 1000
Eksterni pad tlaka Pa 200
 - Prigušivač zvuka
Duljina kulise mm 500,0</t>
  </si>
  <si>
    <t xml:space="preserve">Automatka:
-Elementi automatske regulacije 
-Sobna jedinica s LCD zaslonom 
-Regulator protoka 
-Zajednički alarm/Daljinski start 
Opcije i pribor uređaja:
-Gumeni podmetači 
 -Kuglasti sifon    1 Kom. 
-Elastični spoj 4 Kom. 
</t>
  </si>
  <si>
    <t>Stranu posluživanja naručiti prema nacrtima i provjernoj situaciji na lokaciji.</t>
  </si>
  <si>
    <t>3.02.</t>
  </si>
  <si>
    <t>- Vrećasti filtar
Klasa  F7
- Pločasti rekuperator - protustrujni
Izvedba  S bypassom i zaklopkom
Stupanj korisnosti % 92,6
- Ljetni režim :</t>
  </si>
  <si>
    <t xml:space="preserve">
Stupanj korisnosti % 83
 - Ventilator bez spiralnog kućišta
Protok zraka m3/h 600
Eksterni pad tlaka Pa 200
 - Vodeni/glikolni grijač
Temperatura zraka na ulazu °C 17,40
Vlažnost zraka na ulazu % 8,0
Temperatura zraka na izlazu °C 22,00
Vlažnost zraka na izlazu % 68
Ogrijevni učin kW 0,93
Ulazni priključak  1/2''
Izlazni priključak  1/2''
Položaj priključka  Direktno
Pad tlaka zraka Pa 2
Medij  Voda
Temperatura medija ulaz °C 50,00
Temperatura medija izlaz °C 40,00
Cirkulacijska pumpa  
Nazivna snaga pumpe kW 0,20
Nazivna struja pumpe A 0,8
Napajanje V 1x230
Regulacijska grupa
Regulacijska grupa:rastavljena
Grijač
</t>
  </si>
  <si>
    <t>- Vrećasti filtar
Klasa  G4
- Ventilator bez spiralnog kućišta
Protok zraka m3/h 600
Eksterni pad tlaka Pa 200
 - Prigušivač zvuka
Duljina kulise mm 500,0</t>
  </si>
  <si>
    <t xml:space="preserve">Automatka:
-Elementi automatske regulacije 
-Sobna jedinica s LCD zaslonom 
-Regulator protoka 
-Zajednički alarm/Daljinski start 
Opcije i pribor uređaja:
-Gumeni podmetači 
 -Kuglasti sifon    1 Kom. 
-Elastični spoj 4 Kom. 
</t>
  </si>
  <si>
    <t>Stranu posluživanja naručiti prema nacrtima i provjerenoj situaciji na lokaciji.</t>
  </si>
  <si>
    <t>3.03.</t>
  </si>
  <si>
    <t>Stropni anemostat za dovod zraka, za ugradnju u spušteni strop, u boji prema rješenju interijera, u kompletu sa pravokutnom priključnom kutijom sa horizontalnim cilindričnim priključkom u kojem je standardno ugrađen perforirani regulator protoka zraka dostupan kroz unutrašnjost kutije, zvučno-toplinskom izolacijom unutar kutije i zaklopkom za regulaciju protoka zraka.</t>
  </si>
  <si>
    <t>-nazivna veličina (promjer priključka):</t>
  </si>
  <si>
    <t>DVF 500</t>
  </si>
  <si>
    <t>3.04.</t>
  </si>
  <si>
    <t>Zglobne sapnice za dovod zraka, u boji prema rješenju interijera.</t>
  </si>
  <si>
    <t>SAP-Z 400</t>
  </si>
  <si>
    <t>3.05.</t>
  </si>
  <si>
    <t>Rešetke za odvod zraka, izrađene iz Al-profila eloksiranih u prirodnoj boji, u boji prema rješenju interijera.</t>
  </si>
  <si>
    <t>625x225</t>
  </si>
  <si>
    <t>525x325</t>
  </si>
  <si>
    <t>325x225</t>
  </si>
  <si>
    <t>3.06.</t>
  </si>
  <si>
    <t>Fleksibina cijev izrađena iz laminirane AL-folije, ojačanana čeličnom žicom i izolirana s vanjske strane mineralnom vuno u oblozi od AL-folije, debljine 25 mm.</t>
  </si>
  <si>
    <t>Ø200</t>
  </si>
  <si>
    <t>Ø400</t>
  </si>
  <si>
    <t>3.07.</t>
  </si>
  <si>
    <t>Krovna kapa za ugradnju na zračni kanal za ispuh otpadnog zraka/dovod svježeg zraka, u boji prema rješenju eksterijera.</t>
  </si>
  <si>
    <t>Ød/ ØD</t>
  </si>
  <si>
    <t>dimenzije:</t>
  </si>
  <si>
    <t>315/450</t>
  </si>
  <si>
    <t>4</t>
  </si>
  <si>
    <t>250/400</t>
  </si>
  <si>
    <t>3.08.</t>
  </si>
  <si>
    <t>Dobava vanjske fiksne protukišne žaluzije iz pocinčanog lima sa zaštitnom pocinčanom mrežom i ugradbenim okvirom.</t>
  </si>
  <si>
    <t>385/450</t>
  </si>
  <si>
    <t>3.09.</t>
  </si>
  <si>
    <t>Kanali iz pocinčanog lima, uključivo prelazne komade, koljena, usmjerne limove, brtve, prirubnice i sl. Debljina lima prema standardu obzirom na presjeku kanala.</t>
  </si>
  <si>
    <t>3.10.</t>
  </si>
  <si>
    <t>Ovjesni, pričvrsni i brtveni materijal za montažu gore navedenih kanala, te ostali pribor za prihvat razvodnih kanala. Brtve izraditi iz odgovarajućeg negorivog materijala.</t>
  </si>
  <si>
    <t>Čelična spiro cijev za ventilaciju, te sav potrošni i montažni materijal uključujući sve prijelazne i fazonske komade, ovješenja i slično sljedećih dimenzija i količina:</t>
  </si>
  <si>
    <t>Ø250</t>
  </si>
  <si>
    <t>Ø355</t>
  </si>
  <si>
    <t>3.11.</t>
  </si>
  <si>
    <t>Dobava izolacije i izolacija svih tlačnih limenih kanala, izolacijom s parnom branom koja ima zatvorene ćelije s otporom difuziji vodene pare μ≥10.000, koja pri izgaranju ne stvara otrovni plin i samougasiva je, klase B1 prema HRN DIN 4102. Komplet s potrebnim materijalom za montažu (originalno ljepilo u kantama, samoljepive trake i sl.).</t>
  </si>
  <si>
    <t>Izolacijske ploče, debljina izolacije 19 mm.</t>
  </si>
  <si>
    <t xml:space="preserve">Napomena: Kanale izolirati prema tehničkim uputstvima proizvođača uz nazočnost i kontrolu od strane predstavnika uključujući izdavanje atesta. </t>
  </si>
  <si>
    <t>Vodeni dio</t>
  </si>
  <si>
    <t>3.12.</t>
  </si>
  <si>
    <t xml:space="preserve">DN 15   </t>
  </si>
  <si>
    <t>3.13.</t>
  </si>
  <si>
    <t>3.14.</t>
  </si>
  <si>
    <t>3.15.</t>
  </si>
  <si>
    <t>DN 15     (R 1")</t>
  </si>
  <si>
    <t>3.16.</t>
  </si>
  <si>
    <t>Bakrene cijevi tvrde, ravne, prema DIN 1786, u kompletu s fazonskim komadima, dimenzije:</t>
  </si>
  <si>
    <t>Ø28x1,5</t>
  </si>
  <si>
    <t>Ø22x1</t>
  </si>
  <si>
    <t>Ø18x1</t>
  </si>
  <si>
    <t>3.17.</t>
  </si>
  <si>
    <t>3.18.</t>
  </si>
  <si>
    <t>3.19.</t>
  </si>
  <si>
    <t>Ličenje temeljnom antikorozivnom bojom u dva premaza različite nijanse uz predhodno mehaničko čišćenje od hrđe, te dodanim slojem laka, dijela instalacije koji se ne izolira, kao što su čvrste i klizne točke, nosači, oslonci, konzole i armatura.</t>
  </si>
  <si>
    <t>3.20.</t>
  </si>
  <si>
    <t>Toplinska izolacija cijevi grijanja i hlađenja izolacijom s parnom branom koja ima zatvorene ćelije s otporom difuziji vodene pare µ =7000, koja pri izgaranju ne stvara otrovni plin i samogasiva je, (klasa 1/HRN U.J 1060), uključivo ljepilo i spojne trake.Komplet s potrebnim materijalom za montažu.</t>
  </si>
  <si>
    <t>3.21.</t>
  </si>
  <si>
    <t>Dobava i ugradnja zavjesnog, pričvrsnog pribora za učvršćenje klima komora, od čeličnih profila, šipki, rebrastog lima i slično. Izmjere uzeti na gradilištu, zaštititi dvostrukim premazom temeljne boje uz prethodno mehaničko čišćenje od hrđe, te bojenje završnom bojom po izboru projektanta.</t>
  </si>
  <si>
    <t>3.22.</t>
  </si>
  <si>
    <t>Sitni potrošni materijal vezan uz montažu instalacije.</t>
  </si>
  <si>
    <t>3.23.</t>
  </si>
  <si>
    <t>Montaža specificirane opreme i instalacije do potpune pogonske gotovosti uključivo probni pogon s regulacijom i podešavanjem na projektirane uvjete. U stavku uključiti i pribavljanje svih atesta i garancija ugrađenih elemeneta instalacije.</t>
  </si>
  <si>
    <t>Napomena: Elektromontaža je predmet projekta elektroinstalacija.</t>
  </si>
  <si>
    <t>3.24.</t>
  </si>
  <si>
    <t>Mjerenje ostvarenih kapaciteta na tlačnoj i odsisnoj ventilaciji te fino balansiranje svih regulacijskih elemenata i mjerenje ostvarenih kapaciteta zraka na pojedinim granama i rešetkama, od za to stručne radne organizacije, te izdavanjem zapisnika o postignutim rezultatima.</t>
  </si>
  <si>
    <t>3.25.</t>
  </si>
  <si>
    <t>Provjera nivoa buke u prostorijama koje se ventiliraju od za to stručne radne organizacije.</t>
  </si>
  <si>
    <t>3.26.</t>
  </si>
  <si>
    <t>Snimak izvedenog stanja.</t>
  </si>
  <si>
    <t>3.27.</t>
  </si>
  <si>
    <t>Pripremno-završni radovi.</t>
  </si>
  <si>
    <t>3.28.</t>
  </si>
  <si>
    <t>Troškovi auto-dizalice za smještanje specificirane opreme  na lokaciju.</t>
  </si>
  <si>
    <t>3.29.</t>
  </si>
  <si>
    <t>Prijevoz opreme, materijala i alata na gradilištete i postavljanje na mjesto ugradnje, te odvoz preostalog s gradilišta.</t>
  </si>
  <si>
    <t>3.30.</t>
  </si>
  <si>
    <t>3.0. UKUPNO VENTILACIJA</t>
  </si>
  <si>
    <t xml:space="preserve">4.  </t>
  </si>
  <si>
    <t>UGRADNJA TERMOSTATSKIH VENTILA</t>
  </si>
  <si>
    <t>4.01.</t>
  </si>
  <si>
    <t>Radijatorski ventili kutni ili ravni s dvostrukom regulacijom i termostatskom glavom.</t>
  </si>
  <si>
    <t>NO 15</t>
  </si>
  <si>
    <t>4.02.</t>
  </si>
  <si>
    <t>DN 15</t>
  </si>
  <si>
    <t>4.03.</t>
  </si>
  <si>
    <t>Ličenje temeljnom antikorozivnom bojom u dva premaza različite nijanse uz predhodno mehaničko čišćenje od hrđe dijela instalacije koji se ne izolira.</t>
  </si>
  <si>
    <t>4.04.</t>
  </si>
  <si>
    <t>4.05.</t>
  </si>
  <si>
    <t>Montaža sve opreme do potpune pogonske sposobnosti uz pisano izvješće o uspješno obavljenim tlačnim probama na nepropusnost i postignutim parametrima.</t>
  </si>
  <si>
    <t>4.0. UKUPNO TERMOSTATSKI VENTILI</t>
  </si>
  <si>
    <t>GRAĐEVINSKO - OBRTNIČKI RADOVI</t>
  </si>
  <si>
    <t>4.06.</t>
  </si>
  <si>
    <t>4.07.</t>
  </si>
  <si>
    <t>4.08.</t>
  </si>
  <si>
    <t>4.09.</t>
  </si>
  <si>
    <t>5.0. UKUPNO GRAĐEVINSKO OBRTNIČKI RADOVI</t>
  </si>
  <si>
    <r>
      <t>design</t>
    </r>
    <r>
      <rPr>
        <b/>
        <sz val="10"/>
        <rFont val="Arial Narrow"/>
        <family val="2"/>
        <charset val="238"/>
      </rPr>
      <t>office d.o.o.</t>
    </r>
    <r>
      <rPr>
        <sz val="10"/>
        <rFont val="Arial Narrow"/>
        <family val="2"/>
        <charset val="238"/>
      </rPr>
      <t xml:space="preserve">
Dječji vrtić „Radost“ 
Ivane Brlić Mažuranić 1, Novska
k.č.br. 1738; k.o. Novska 
</t>
    </r>
  </si>
  <si>
    <t xml:space="preserve">   siječanj 2017</t>
  </si>
  <si>
    <t>1.</t>
  </si>
  <si>
    <t xml:space="preserve">Visokoučinkovita dizalica topline sustava zrak-voda paketne izvedbe sa zrakom hlađenim kondenzatorom predviđena za vanjsku ugradnju. Uređaj je A klase u grijanju i hlađenju te Eurovent certificiran. Opremljen je sa 2 hermetička scroll kompresora u jednom rahladnom krugu. Ventilatori su aksijalni sa zaštitom od temperaturnog preopterečenja, a motori ventilatora su IP54 zaštičeni. Dizalica se isporučuje u kompletu sa automatskom regulacijom i elektro ormarom. Konstrukcija uređaja izvedena je od pocinčanih čeličnih profila koji su dodatno zaštićeni metodom praškastog premaza. </t>
  </si>
  <si>
    <t>Uređaj je tvornički  testiran i ispitan na projektiranim parametrima, te se ispravan isporučuje u jednom komadu  prednapunjen potrebnom količinom radne tvari i ulja.</t>
  </si>
  <si>
    <t>Rashladni učinak : 58,9 kW kod temperature vode 7/12 °C i temperature okoline 35 °C.</t>
  </si>
  <si>
    <t>El.potrošnja stroja (kompresori i ventilatori) kod gore navedenih uvjeta : 18,3 kW</t>
  </si>
  <si>
    <t>EER: 3,21</t>
  </si>
  <si>
    <t>ESEER:4,36</t>
  </si>
  <si>
    <t>Ogrijevni učinak : 58,1 kW kod temperature vode 45/40°C i temperature okoline 7 °C.</t>
  </si>
  <si>
    <t>El.potrošnja stroja (kompresori i ventilatori) kod gore navedenih uvjeta : 17,3 kW</t>
  </si>
  <si>
    <t>COP: 3,35</t>
  </si>
  <si>
    <t>Napajanje : 380V - 3ph - 50Hz</t>
  </si>
  <si>
    <t>Broj kompresora : 2</t>
  </si>
  <si>
    <r>
      <t xml:space="preserve">Radna tvar : </t>
    </r>
    <r>
      <rPr>
        <u/>
        <sz val="10"/>
        <rFont val="Arial Narrow"/>
        <family val="2"/>
        <charset val="238"/>
      </rPr>
      <t>R 410a</t>
    </r>
  </si>
  <si>
    <t>Nivo zvučnog tlaka mjeren na 10 m od stroja i otvorenom prostoru ne smije biti veći od  48 dBA.</t>
  </si>
  <si>
    <t>Dodatna oprema koja treba biti sadržana u isporuci rashladnika vode :</t>
  </si>
  <si>
    <t>* daljinski regulator</t>
  </si>
  <si>
    <t xml:space="preserve">* zaštita od smrzavanja </t>
  </si>
  <si>
    <t>* hidraulički blok sa jednom crpkom i spremnikom 200L</t>
  </si>
  <si>
    <t>* gumene antivibracijske podloške (ugrađuju se na terenu)</t>
  </si>
  <si>
    <t>Uređaj treba tvornički biti isporučen prema gore navedenom te spreman za rad nakon hidrauličkog i električnog spajanja.</t>
  </si>
  <si>
    <t>Ventilokonvektori predviđeni za dvocijevni sustav grijanja i hlađenja za ugradnju na zid sa tipskom maskom. Uređaj je standardno opremljen sa: izmjenjivač topline za grijanje i hlađenje, odzračni pipac, perivi filter, glavna tavica za sakupljanje kondenzata i ventilator sa direktno pogonjenim elektro motorom s 4 brzine vrtnje.</t>
  </si>
  <si>
    <t>Oprema koja treba biti sadržna u isporuci ventilokonvektora</t>
  </si>
  <si>
    <t>* troputni ventil sa elektro termičkim pogonom 220V; on-off</t>
  </si>
  <si>
    <t>Rashladni učinak odabran je na srednjoj brzini vrtnje ventilatora, temperaturi prostora 27°C s.t / 19°C v.t, i temperaturi hladne vode 7/12°C.</t>
  </si>
  <si>
    <t>Ogrijevni učinak odabran je na srednjoj brzini vrtnje ventilatora, temperaturi prostora 20°C, i temperaturi ulazne tople vode 50°C.</t>
  </si>
  <si>
    <t>Tehničke karakteristike:</t>
  </si>
  <si>
    <t xml:space="preserve">Rashladni učinak : 2.97 / 2.47 / 2.12 kW </t>
  </si>
  <si>
    <t xml:space="preserve">Rashladni učinak (osjetni) : 2,04 / 1,63 / 1,43 kW </t>
  </si>
  <si>
    <t>Protok zraka :510 / 430 / 380 m3/h</t>
  </si>
  <si>
    <t>Ogrijevni učinak : 2.97 / 2.47 / 2.12 kW</t>
  </si>
  <si>
    <t>Napajanje : 220V - 1ph - 50Hz</t>
  </si>
  <si>
    <t>Zvučni tlak: 35 / 29 / 24 dB(A)</t>
  </si>
  <si>
    <t xml:space="preserve">Rashladni učinak : 4,25 / 3,87 / 3,32 kW </t>
  </si>
  <si>
    <t xml:space="preserve">Rashladni učinak (osjetni) : 2,93 / 2,52 / 2,20 kW </t>
  </si>
  <si>
    <t>Protok zraka : 850 / 720 / 640 m3/h</t>
  </si>
  <si>
    <t>Ogrijevni učinak : 5,81 / 5,17 / 4,43 kW</t>
  </si>
  <si>
    <t>Dimenzije DxŠxV : 1072 x 230 x 315 mm</t>
  </si>
  <si>
    <t>Zvučni tlak: 39 /33 / 28 dB(A)</t>
  </si>
  <si>
    <t xml:space="preserve">Rashladni učinak : 5,00 / 4,45 / 3,95 kW </t>
  </si>
  <si>
    <t xml:space="preserve">Rashladni učinak (osjetni) : 3,44 / 2,92 / 2,58 kW </t>
  </si>
  <si>
    <t>Protok zraka : 1020 / 870 / 770 m3/h</t>
  </si>
  <si>
    <t>Ogrijevni učinak : 6,70 / 6,00 / 5,28 kW</t>
  </si>
  <si>
    <t>Zvučni tlak: 40/34/29 dB(A)</t>
  </si>
  <si>
    <t>Dobava žičanog daljinskog upravljača sa LCD zaslonom za upravljanje unutarnjim uređajima, proizvod kao Carrier sljedećih funkcija:</t>
  </si>
  <si>
    <t>* LED On/off</t>
  </si>
  <si>
    <t>* podešavanje željene temperature</t>
  </si>
  <si>
    <t>* automatski režim rada ventilatora</t>
  </si>
  <si>
    <t>Kuglasta prirubnička slavina za vodu NP16, u kompletu s protuprirubnicama, brtvama i vijcima, dimenzije:</t>
  </si>
  <si>
    <t>Hvatač nečistoće prirubnički, NP16, dimenzije:</t>
  </si>
  <si>
    <t>Gumeni kompenzator vibracija s protuprirubnicama brtvama i vijcima, dimenzije:</t>
  </si>
  <si>
    <t>1.07.</t>
  </si>
  <si>
    <t>1.08.</t>
  </si>
  <si>
    <t>1.09.</t>
  </si>
  <si>
    <t>0 ÷ 60 °C</t>
  </si>
  <si>
    <t>1.10.</t>
  </si>
  <si>
    <t>1.11.</t>
  </si>
  <si>
    <t>Elastično armirano crijevo u metalnom žičanom opletu, na krajevima s cijevnim spojnicama za spoj ventilatorskih konvektora na instalaciju grijanja i hlađenja, dužine 300 mm.</t>
  </si>
  <si>
    <t>radni tlak: 10 bar</t>
  </si>
  <si>
    <t>radna temperatura: do 100 °C</t>
  </si>
  <si>
    <t>tlak ispitivanja: 30 bar</t>
  </si>
  <si>
    <t>1.12.</t>
  </si>
  <si>
    <t>Plastično armirano crijevo za spoj tavice i cijevi odvoda kondenzata i odgovarajuće obujmice.</t>
  </si>
  <si>
    <t>1.13.</t>
  </si>
  <si>
    <t>Dobava i ugradnja kuglaste navojne slavine za vodu, NP16, dobaviti holendere i brtve, dimenzije:</t>
  </si>
  <si>
    <t>1.14.</t>
  </si>
  <si>
    <t>Slavine za ispuust vode iz mreže ventilokonvektora s kapom i lancem u kompletu s vijčanom spojkom, PN10, dimenzije:</t>
  </si>
  <si>
    <t>1.15.</t>
  </si>
  <si>
    <t xml:space="preserve">DN 65    </t>
  </si>
  <si>
    <t xml:space="preserve">DN 50     </t>
  </si>
  <si>
    <t>1.16.</t>
  </si>
  <si>
    <t>DN 65</t>
  </si>
  <si>
    <t>DN 50</t>
  </si>
  <si>
    <t>1.17.</t>
  </si>
  <si>
    <t>Ø35x1,5</t>
  </si>
  <si>
    <t>1.18.</t>
  </si>
  <si>
    <t>1.19.</t>
  </si>
  <si>
    <t>1.20.</t>
  </si>
  <si>
    <t>1.21.</t>
  </si>
  <si>
    <t>Izolacija cjevovoda hladne vode, izolacijom s parnom branom koja ima zatvorene ćelije s otporom difuziji vodene pare μ≥7.000, koja pri izgaranju ne stvara otrovni plin i samougasiva je, klase B1 prema HRN DIN 4102. Komplet s potrebnim materijalom za montažu (originalno ljepilo u kantama, samoljepive trake i sl.).</t>
  </si>
  <si>
    <t>dobava i montaža</t>
  </si>
  <si>
    <t>Izolacijske cijevi, debljina izolacije 19 mm, za cijevi:</t>
  </si>
  <si>
    <t>Φ35 x 1,5 mm</t>
  </si>
  <si>
    <t>Φ28 x 1,5 mm</t>
  </si>
  <si>
    <t>Φ22 x 1 mm</t>
  </si>
  <si>
    <t>1.22.</t>
  </si>
  <si>
    <t>Izolacija prethodno izoliranih cijevi u vanjskom prostoru u 50 mm kamene vune u oblozi od Al-lima debljine 0,8 mm.</t>
  </si>
  <si>
    <t>1.23.</t>
  </si>
  <si>
    <t>PPR cijevi za odvod kondenzata, izolirani izolacijom s parnom branom debljine 9 mm, , u kompletu sa HL 38 zidnim sifonom (kom 15) uključivo potrebni fazonski komadi, spojni i montažni pribor i materijal te sitni i potrošni materijal koji nije specificiran.</t>
  </si>
  <si>
    <t>Ø25</t>
  </si>
  <si>
    <r>
      <rPr>
        <b/>
        <sz val="10"/>
        <rFont val="Arial Narrow"/>
        <family val="2"/>
        <charset val="238"/>
      </rPr>
      <t>Napomena:</t>
    </r>
    <r>
      <rPr>
        <sz val="10"/>
        <rFont val="Arial Narrow"/>
        <family val="2"/>
        <charset val="238"/>
      </rPr>
      <t xml:space="preserve"> Obračun prema stvarno izvedenom stanju.</t>
    </r>
  </si>
  <si>
    <t>1.24.</t>
  </si>
  <si>
    <t xml:space="preserve">Samoregulirajući grijači kabeli kao, za ugradnju na cjevovod hladne vode na krovu.
Tio kabela - dvožilni vodič sa zaštitom
Napajanje 230V
Max. Zaštita od smrzavanja 16A
Vodič 2x1,3mm2
Minimalno radijus savijanja 25mm
Izolacija vodiča Polyolefin
Izolacija zaštite Polyolefin UV
Max dozvoljena temperatura zraka ON 65°C
Max dozvoljena temperatura zraka OFF 85°C
Min temperatura za instalaciju -20°C
Max. otpor opleta (Cu zaštita)  0,014Ohm/m
Certifikat VDE,CE
</t>
  </si>
  <si>
    <t>za cijev DN 80</t>
  </si>
  <si>
    <t>1.25.</t>
  </si>
  <si>
    <t>Termostat elektrogrijača u kompletu s vanjskim osjetnikom.</t>
  </si>
  <si>
    <t>1.26.</t>
  </si>
  <si>
    <t>1.27.</t>
  </si>
  <si>
    <t>Troškovi ovlaštenog servisa prilikom spajanja rashladnika, te podešavanje istih na projektne parametre, uključivo izradu zapisnika o predaji i upućivanje osoblja za posluživanje.</t>
  </si>
  <si>
    <t>1.28.</t>
  </si>
  <si>
    <t>1.29.</t>
  </si>
  <si>
    <t>Montaža sve opreme do potpune pogonske sposobnosti, uključivo hladnu i toplu tlačnu probu, uz pisano izvješće o uspješno obavljenim tlačnim probama na nepropusnost i postignutim parametrima, uključivo ispiranje instalacije prije punjenja s omekšanom vodom. U stavku uključiti i pribavljanje svih atesta i garancija ugrađenih elemeneta instalacije.</t>
  </si>
  <si>
    <t>1.30.</t>
  </si>
  <si>
    <t xml:space="preserve">Građevinska pripomoć na uspostavi prodora u zidovima i stropovima za prolaz cjevovoda (samo zacrtavanje). </t>
  </si>
  <si>
    <t>1.31.</t>
  </si>
  <si>
    <t xml:space="preserve">Nakon montaže kompletne instalacije obaviti probni pogon instalacije u trajanju od 48 sati, temeljito odzračiti kompletnu instalaciju, izvršiti regulaciju i balansiranje, probni pogon s regulacijom i podešavanjem na projektirane parametre uz pisano izvješće o postignutim parametrima, uključujući poduku osoblja u rukovanju instalacijom. </t>
  </si>
  <si>
    <t>1.32.</t>
  </si>
  <si>
    <t>1.33.</t>
  </si>
  <si>
    <t>1.34.</t>
  </si>
  <si>
    <t>1.35.</t>
  </si>
  <si>
    <t>1.0. UKUPNO HLAĐENJE</t>
  </si>
  <si>
    <t>D.VI.</t>
  </si>
  <si>
    <t>GRAĐEVINSKO OBRTNIČKI</t>
  </si>
  <si>
    <t>Dobava materijala i izvedba certificiranog kontaktnog sustava  tipa kao Murexin Energy Star ili jednakovrijedan_________________________________s pločama kamene vune Frontrock MAX E ili jednakovrijedan_________________________, dvoslojne gustoće 150/90 kg/m3,  λ = 0,036 W/mK. Svojstva izolacije jednakovrijedna po HRN EN 13162 ; MW-EN 13162-T5-DS(70,90)-CS(10)20-TR10-PL(5)250-WS-WL(P)-MU1 , debljine određene glavnim projektom. Završna silikonska žbuka tipa kao Energy Furioso ili jednakovrijedan________________________________ debljine zrna 2mm.
U cijenu je potrebno uračunati dobavu svog potrebnog materijala i pribora, sve potrebne predradnje te izradu fasade prema uputama proizvođača. 
Faze izrade:  
•postavljanje aluminijskog perforiranog «sokl-profila» jednake širine kao debljina ploče od MW, uključivo potrebne sokl-pričvrsnice. 
•učvršćivanje toplinske izolacije na podlogu zida izvodi se lijepljenjem sa polimer-cementnim ljepilom, tipa kao Murexin Energy STAR ili jednakovrijedno _____________________________________. Polimer-cementno ljepilo se nanosi na ploču po cijelom obodu ploče i na tri mjesta u sredini (tri točke). Kontaktna površina između izolacijske ploče i ljepila, te ljepila i podloge mora iznositi minimalno 60%.
•pričvršćivanje mehaničkim pričvrsnicama H1 Eco prema smjernicama ETAG 014.</t>
  </si>
  <si>
    <t>•izvedba armaturnog sloja ETICS sustava u dva nanosa, ukupne debljine cca 5 mm u sloju polimerno - cementnog morta, tipa kao Murexin Energy Star ili jednakovrijedno____________________, uz istovremeno armiranje svježeg sloja staklenom mrežicom minimalne površinske težine 145 g/m2. Spojevi mrežice vrše se preklopima od 10 cm. Slojeve izvoditi "mokro na mokro" do finalnog zaglađivanja površine. Položaj staklene mrežice mora biti u sredini ili gornjoj trećini temeljnog sloja. U stavku je uključeno dijagonalno armiranje na kutevima otvora, te  svi prateći profili (kutnici, okapni, priključni prozorski)
• izvedba završne tankoslojne dekorativne žbuke  na bazi silikonske smole, tipa kao kao Murexin Energy Furioso ili jednakovroijedno_________________,  granulacije 2 mm u zaglađenoj (kratz) strukturi u boji prema izboru glavnog projektanta. U stavku uključeno i  nanošenje primera primera . Minimalni period sušenja završno - dekorativne žbuke iznosi 3 dana. 
Sve radove izvesti prema uputama proizvođača  certificiranog sustava sukladno ETAG-u 004. (obavezno prilaganje Izjave o svojstvima za sustav!)</t>
  </si>
  <si>
    <t>Izvedba certificiranog ETICS-a (prema normi HRN EN 13500:2004) sustava toplinske izolacije vanjskih zidova, klasificiranje otpornosti na požar (prema normi HRN EN 13501-1), kao Knauf Insulation DP3 ili jednakovrijedan proizvod ________________________________sa svim potrebnim predradnjama i pripremom podloge. Toplinska izolacija se izvodi ekspandiranim polistirenom (λ≤0,036 W/mK), debljine 6 cm, s tankoslojnim polimer cementnim mortom debljine min 0,5 cm nanesenim u dva sloja i armiranim staklenom alkalnootpornom mrežicom između slojeva. Završni dekorativni sloj izvesti od tankoslojne akrilne žbuke debljine 3 mm s dodatkom fungicida na prethodno impregniranu podlogu prema odabranom proizvođaču i tipu završnog sloja. Izbor završne žbuke, boja, granulacija i tekstura žbuke po odabiru projektanta.</t>
  </si>
  <si>
    <t>Tipski sistem stijena kao KNAUF ili jednakovrijedan__________________________</t>
  </si>
  <si>
    <t>2. TROŠKOVNIK  ELEKTROINSTALATERSKIH  RADOVA</t>
  </si>
  <si>
    <t>3. TROŠKOVNIK  STROJARSKIH  RADOVA</t>
  </si>
  <si>
    <t>PDV</t>
  </si>
  <si>
    <t>UKUPNO SA PDV-om</t>
  </si>
  <si>
    <t xml:space="preserve">TROŠKOVNIK ELEKTROINSTALATERSKIH RADOVA </t>
  </si>
  <si>
    <t>ELEKTROINSTALATERSKI RADOVI</t>
  </si>
  <si>
    <t xml:space="preserve">DEMONTAŽE </t>
  </si>
  <si>
    <t>C.EI.I.</t>
  </si>
  <si>
    <t>C.EI.II.</t>
  </si>
  <si>
    <t>JAKA STRUJA</t>
  </si>
  <si>
    <t>C.EI.III.</t>
  </si>
  <si>
    <t>ELEKTROMOTORNI POGON</t>
  </si>
  <si>
    <t xml:space="preserve">TROŠKOVNIK STROJARSKIH RADOVA </t>
  </si>
  <si>
    <t>STROJARSKI RADOVI</t>
  </si>
  <si>
    <t>D.STR.I.</t>
  </si>
  <si>
    <t>D.STR.II.</t>
  </si>
  <si>
    <t>D.STR.III.</t>
  </si>
  <si>
    <t>D.STR.IV.</t>
  </si>
  <si>
    <t>D.STR.V.</t>
  </si>
  <si>
    <t>GRAĐEVINSKO-OBRTNIČKI RADOVI</t>
  </si>
  <si>
    <t>D.STR.VI.</t>
  </si>
  <si>
    <t>27. U cijenu ponude uračunato je: stalno osiguranje gradilišta, zaštitne ograde, mreže, zaštita postojeće stolarije, izrada zaštitnog tunela na glavnom ulazu u vrtić, sve potrebne radnje za normalan rad vrtića uz paralelno odvijanje radova</t>
  </si>
  <si>
    <t>U cijenu ponude uračunato je: stalno osiguranje gradilišta, zaštitne ograde, mreže, zaštita postojeće stolarije, izrada zaštitnog tunela na glavnom ulazu u vrtić, sve potrebne radnje za normalan rad vrtića uz paralelno odvijanje radova.</t>
  </si>
  <si>
    <t>Kompaktni plinski kondenzacijski kotao  s ugrađenim modulacijski plinskim predmiješajucim plamenikom, za pretlacno loženje, kao Buderus GB312-200 ili jednakovrijedan*_____________________________________________________________________.</t>
  </si>
  <si>
    <r>
      <t>Kriteriji za ocjenu jednakovrijednosti:
Učinak:200</t>
    </r>
    <r>
      <rPr>
        <sz val="10"/>
        <rFont val="Arial Narrow"/>
        <family val="2"/>
        <charset val="238"/>
      </rPr>
      <t>±5%</t>
    </r>
    <r>
      <rPr>
        <sz val="10"/>
        <rFont val="Arial"/>
        <family val="2"/>
      </rPr>
      <t>kW
-kondenzacijski kotao 108%</t>
    </r>
  </si>
  <si>
    <t xml:space="preserve">Sigurnosni set DN 32
KSS </t>
  </si>
  <si>
    <t>HIDRAULICNI ZAPORNI SET
Za pojedinacni kotao, a sastoji se od 2 zaporna ventila, brtvi, vijaka.</t>
  </si>
  <si>
    <t xml:space="preserve">NEUTRALIZATOR KONDENZATA
Uređaj za neutralizaciju za navedeni kotao za povišenje pH-vrijednosti na 6,5 do10, kondenzata koji nastaje u plinskim kondenzacijskim kotlovima, prema ATV-radnom listu A 251. 
</t>
  </si>
  <si>
    <t>Funkcionalni moduul kao Buderus  PM10 EMS ili jednakovrijedan*____________________________________________________________________</t>
  </si>
  <si>
    <t>- Regulacija kruga grijanja prema vanjskoj temperaturi i/ili prikljucenje temperature prostorije s automatskom adaptacijom, 
kao i optimiranje ukljucivanja ukljucivanja/iskljucivanja kod prikljucka daljinskog upravljaca  (moguce je ovisno od kruga 
grijanja) ili upravljackog uređaja  kao centrale u stambenoj prostoriji 
- Krugovi grijanja s vlastitim vremenskim kanalom 
- Krugovi grijanja s karakteristikom grijanja po slobodnom izboru, za sustave radijatorskog grijanja, 
sustave s donjom temperaturnom tockom, sustave konstantnog ili regulatora temperature prostorije</t>
  </si>
  <si>
    <t xml:space="preserve">- Automatska prilagodba temperature sniženja prema DIN EN 12831 za zasebno podesive krugove grijanja 
- Krugovi grijanja sa zasebno podesivom funkcijom stanke i funkcijom godišnjeg odmora 
- Krugovi grijanja sa zasebno podesivim nacinom sniženja u nocnom pogonu </t>
  </si>
  <si>
    <t xml:space="preserve">- Krugovi grijanja sa zasebno podesivim nacinom sniženja u pogonu za godišnji odmor 
U osnovnoj opremljenosti sastoji se od: 
- Modula regulatora , centralnog modula, sucelja 
- Rucne sklopke za sigurnosni pogon krugova grijanja i pripreme potrošne tople vode 
- Pokazivanja pogona i smetnji za smetnje modula, rad plamenika, pogon krugova grijanja, ukljucujuci crpku i upravljanje 
regulatorom protoka, ljetnim pogonom, pogonom pripreme potrošne tople vode, ukljucujuci crpku za akumulaciju tople 
vode i cirkulacijsku crpku 
- Sposoban za komunikaciju preko BUS-sucelja 
-- Sklopka pogona, kompletno ožicena, tip zaštite IP 40, poništene radio i TV smetnje 
- 1 sigurnosni krug 
- 1 slobodno uticno mjesto modula za mogucnost proširenja 
</t>
  </si>
  <si>
    <t xml:space="preserve">Set senzora za osiguranje radnih uvjeta kotla, regulacije temperature povratnog voda, regulacije i primjenjiv kao senzor temperature polaznog voda za funkcijske module. </t>
  </si>
  <si>
    <t xml:space="preserve">Funkcijski modul za spajanje funkcija 2 kruga grijanja u regulacijski sustav .
Opseg isporuke: Funkcijski modul ukljucujuci 1x senzor temperature polaznog voda 
Osnovne funkcije 
- Regulacija dva kruga grijanja sa / bez regulatora protoka 
- Vanjski ulazi za smetnju crpki 
- Regulacija kruga grijanja prema vanjskoj temperaturi
- Krugovi grijanja s vlastitim vremenskim kanalom 
- Krugovi grijanja s karakteristikom po slobodnom izboru
</t>
  </si>
  <si>
    <t xml:space="preserve">- Automatska prilagodba temperature sniženja prema DIN EN 12831 za zasebno podesive krugove grijanja 
- Krugovi grijanja sa zasebno podesivom funkcijom stanke 
- Krugovi grijanja sa zasebnom podesivim nacinom sniženja u nocnom pogonu 
- Krugovi grijanja sa zasebnom podesivim nacinom sniženja u pogonu za godišnji odmor 
</t>
  </si>
  <si>
    <t xml:space="preserve">Ekspanzijska posuda,  sa zračnim jastukom,  sustavi grijanja, hlađenja i solarni sustavi;  čelik, zavareno,  nosač za jednostavnu montažu,  nepropusni mijeh prema normi EN 13831,  trajno stabilan pretlak; dodatak antifriza do 50%; CE testirano prema PED/DEP 97/23/EC;  
Nominalni volumen VN  80 litra    
Maksimalno dozvoljeni tlak PS  3 bara    
Maksimalno dozvoljena temperatura TS  120 °C    
</t>
  </si>
  <si>
    <r>
      <t xml:space="preserve">     </t>
    </r>
    <r>
      <rPr>
        <sz val="10"/>
        <rFont val="Arial"/>
        <family val="2"/>
        <charset val="238"/>
      </rPr>
      <t xml:space="preserve"> Servisni ventil,  mesing, za  Održavanje i demontaža ekspanzijske posude ,  kuglasti ventil s  priključkom crijeva za brzo pražnjenje,  sustavi grijanja,  dodatak antifriza do 50%;  priključak na sve odgovarajuće ekspanzijske posude ;  
montaža prema EN 12828, SWKI 93-1;     
Maksimalno dozvoljeni tlak PS  16 bara    
 Maksimalno dozvoljena temperatura TS  120 °C    
 </t>
    </r>
  </si>
  <si>
    <t xml:space="preserve">Maksimalno dozvoljeni tlak PS  30 bara    
Maksimalno dozvoljena temperatura TS  100 °C    
</t>
  </si>
  <si>
    <r>
      <t>Sve kao proizvod Pneumatex</t>
    </r>
    <r>
      <rPr>
        <u/>
        <sz val="10"/>
        <rFont val="Arial"/>
        <family val="2"/>
        <charset val="238"/>
      </rPr>
      <t xml:space="preserve"> ili jednakovrijedan*____________________                </t>
    </r>
  </si>
  <si>
    <r>
      <t xml:space="preserve">
      Sigurnosni ventil, kao DSV 20-3,0 H      ili jednakovrijedan*___________________________ ,  mogućnost ručnog odzračivanja, dodatak antifriza do 30%;  montaža prema EN 12828, SWKI 93-1,  ispitano u skladu s CE normama TRD 721-TÜV SV xx-516 H, PED/DEP 97/23/EC-01 202 111-B-00027;  
Odzivni pritisak PSV  3.0 bara    
Diferencijalni tlak pri otvaranju OSV  0.5 bara    
Diferencijani pritisak zatvaranja ASV  0.5 bara    
Maksimalno dozvoljeni tlak PS  10 bara    
Minimalno dozvoljeni tlak PSmin  0 bara    
Maksimalno dozvoljena temperatura TS  120 °C    
Minimalno dozvoljena temperatura TSmin  -10 °C    
</t>
    </r>
    <r>
      <rPr>
        <b/>
        <sz val="10"/>
        <rFont val="Arial"/>
        <family val="2"/>
        <charset val="238"/>
      </rPr>
      <t/>
    </r>
  </si>
  <si>
    <r>
      <rPr>
        <b/>
        <sz val="10"/>
        <rFont val="Arial"/>
        <family val="2"/>
        <charset val="238"/>
      </rPr>
      <t xml:space="preserve">     </t>
    </r>
    <r>
      <rPr>
        <sz val="10"/>
        <rFont val="Arial"/>
        <family val="2"/>
      </rPr>
      <t xml:space="preserve">
    Ekspanzijska posuda  kao Statico SU 200.3   ili jednakovrijedan*___________________________ ,  sa zračnim jastukom,  sustavi grijanja;  čelik, zavareno,   nosač, nepropusni mijeh iz butila,  prema normi EN 13831, trajno stabilan pretlak;  
dodatak antifriza do 50%;  
CE testirano prema PED/DEP 97/23/EC;  
Nominalni volumen VN  200 litra    
Maksimalno dozvoljeni tlak PS  3 bara    
Predpodešeni tlak, tvornički podešeno P0  1.5 bara    
Maksimalno dozvoljena temperatura TS  120 °C    
</t>
    </r>
  </si>
  <si>
    <r>
      <rPr>
        <b/>
        <sz val="10"/>
        <rFont val="Arial"/>
        <family val="2"/>
        <charset val="238"/>
      </rPr>
      <t xml:space="preserve">  </t>
    </r>
    <r>
      <rPr>
        <sz val="10"/>
        <rFont val="Arial"/>
        <family val="2"/>
      </rPr>
      <t xml:space="preserve"> 
      Servisni ventil kao DLV 20 ili jednakovrijedan*__________________________________________________________,
kriteriji za ocjenu jednakovrijednosti:
montaža prema EN 12828, SWKI 93-1;     
Maksimalno dozvoljeni tlak PS  16 bara    
Minimalno dozvoljeni tlak PSmin  0 bara    
Maksimalno dozvoljena temperatura TS  120 °C    
Minimalno dozvoljena temperatura TSmin  -10 °C    
Manometar,  raspon tlaka 0-4 bara, 
Maksimalno dozvoljeni tlak PS  4 bara    
Minimalno dozvoljeni tlak PSmin  0 bara    
Maksimalno dozvoljena temperatura TS  60 °C    
Minimalno dozvoljena temperatura TSmin  -10 °C  </t>
    </r>
  </si>
  <si>
    <t>Ventil s tipkalom kao DH  ili jednakovrijedan*___________________________ ,  
Maksimalno dozvoljeni tlak PS  30 bara    
Maksimalno dozvoljena temperatura TS  100 °C.</t>
  </si>
  <si>
    <r>
      <t>Proizvod kao Klimaoprema, tip SAP-Z ili j</t>
    </r>
    <r>
      <rPr>
        <u/>
        <sz val="10"/>
        <rFont val="Arial"/>
        <family val="2"/>
        <charset val="238"/>
      </rPr>
      <t>ednakovrijedan*                                                ,</t>
    </r>
  </si>
  <si>
    <r>
      <t>Proizvod kao Klimaoprema, tip DVF ili j</t>
    </r>
    <r>
      <rPr>
        <u/>
        <sz val="10"/>
        <rFont val="Arial"/>
        <family val="2"/>
        <charset val="238"/>
      </rPr>
      <t>ednakovrijedan*                                                ,</t>
    </r>
  </si>
  <si>
    <t xml:space="preserve">Uključeno u isporuku:
3-putni ventil 
Pogon ventila 
Pumpa 
Prigušivač zvuka
Duljina kulise mm 500,0
</t>
  </si>
  <si>
    <t xml:space="preserve">Električni podaci:
Napajanje   1x230 V / 50 Hz
Klasa zaštite   IP55
Dobavni zrak
Protok zraka   600 m3/h
Eksterni pad tlaka  200 Pa
SFP klasa    SFP2
Klasa brzine   V1
Odsisni zrak
Protok zraka   600 m3/h
Eksterni pad tlaka  200 Pa
SFP klasa   SFP3
 DOBAVA
 - Prigušivač zvuka
</t>
  </si>
  <si>
    <t xml:space="preserve">Model :     Kompaktni pločasti
Tip:   
Ugradnja:  Standarni unutrašnja ugradnja
Izvedba:   Jednodjelna 
Podaci o kućištu:
-Debljina panela:  50,0 mm
-Vanjska oplata:  Pocinčano plastificirano,
-Unutarnja oplata:   Pocinčano plastificirano, 
Energetska klasa  A
</t>
  </si>
  <si>
    <t xml:space="preserve">Elektro-upravljački elementima automatske regulacije
ormar:   Servisna sklopka
Pribor:   Upute za sastavljanje
Upute za korisnika
Nazivna pločica i sigurnosne naljepnice
Gumeni podmetači
Mehaničke i toplinske značajke (prema EN 1886)
Čvrstoča kućišta   D1
Propusnost kućišta   L1
Klasa bypass propusnosti filtra F9
Izolacija:   kamena vuna, klasa A1, EN 13501-1
</t>
  </si>
  <si>
    <t>Kompaktna klima komora s rekuperacijom topline
Značajke
Kućište  Okvir iz aluminijskih profila
Paneli   Dvostruka oplata
Nazivna debljina panela: 50 mm
Izolacija: kamena vuna, klasa A1, EN 13501-1
Paneli površinska Vanjska površina plastificirana
zaštita:   Unutarnja površina plastificirana
Strana posluživanja 2 standardna vrata s ručkom
Zaklopke 
Pogon zaklopke
Filtri   Svježi zrak/Odsisni zrak
Tip: Kompaktni
Filterski okvir  Plastificirani pocinčani lim
Ventilator  Direktno pogonjeni radijalni ventilator
EC motor ugrađen na ventilator
Napajanje: 1f 200-277V/ 50/60 Hz; 3f 380-480V/ 50/60 Hz
Električni grijač Napajanje: 3f 380-480V/ 50/60 Hz
Pločasti rekuperator  Tip: protustrujni
topline:  
S bypassom preko čitavog presjeka
Rotacijski rekuperator topline  Materijal okvira: pocinčani čelični lim
Upravljanje: 0-10 V</t>
  </si>
  <si>
    <t>Uključeno u isporuku:
3-putni ventil 
Pogon ventila 
 Pumpa 
Prigušivač zvuka
duljina kulise mm 500,0</t>
  </si>
  <si>
    <t xml:space="preserve">Stupanj korisnosti % 80,5
 - Ventilator bez spiralnog kućišta
Protok zraka m3/h 1000
Eksterni pad tlaka Pa 200
 - Vodeni/glikolni grijač
Temperatura zraka na ulazu °C 16,80
Vlažnost zraka na ulazu % 8,0
Temperatura zraka na izlazu °C 22,00
Vlažnost zraka na izlazu % 5,8
Ogrijevni učin kW 1,75
Medij  Voda
Temperatura medija ulaz °C 50,00
Temperatura medija izlaz °C 40,00
Cirkulacijska pumpa  
Napajanje V 1x230
Regulacijska grupa
Regulacijska grupa:rastavljena
Grijač
</t>
  </si>
  <si>
    <t xml:space="preserve">- Vrećasti filtar
Klasa  F7
- Pločasti rekuperator - protustrujni
Izvedba  S bypassom i zaklopkom
Stupanj korisnosti % 90,9
- Ljetni režim :  
</t>
  </si>
  <si>
    <t xml:space="preserve">Električni podaci:
Napajanje   1x230 V / 50 Hz
Klasa zaštite   IP55
Dobavni zrak
Protok zraka   1.000 m3/h
Eksterni pad tlaka  200 Pa
Odsisni zrak
Protok zraka    1.000 m3/h
Eksterni pad tlaka  200 Pa
 DOBAVA
 - Prigušivač zvuka
</t>
  </si>
  <si>
    <t xml:space="preserve">Model :     Kompaktni pločasti
Tip:   
Ugradnja:  Standarni unutrašnja ugradnja
Izvedba:   Jednodjelna 
Podaci o kućištu:
-Debljina panela:  50,0 mm
-Vanjska oplata:  Pocinčano plastificirano,
-Unutarnja oplata:   Pocinčano plastificirano,
Energetska klasa  A
</t>
  </si>
  <si>
    <t xml:space="preserve">Elektro-upravljački elementima automatske regulacije
ormar:   Servisna sklopka
Pribor:   Upute za sastavljanje
Upute za korisnika
Nazivna pločica i sigurnosne naljepnice
Prirubnica za kanalski priključak DW30
Gumeni podmetači
Mehaničke i toplinske značajke (prema EN 1886)
Čvrstoča kućišta   D1
Propusnost kućišta   L1
Klasa bypass propusnosti filtra F9
Izolacija:   kamena vuna, klasa A1, EN 13501-1
</t>
  </si>
  <si>
    <t>Kompaktna klima komora s rekuperacijom topline
Značajke
Kućište  Okvir iz aluminijskih profila
Paneli   Dvostruka oplata
Nazivna debljina panela: 50 mm
Izolacija: kamena vuna, klasa A1, EN 13501-1
Paneli površinska Vanjska površina plastificirana
zaštita:   Unutarnja površina plastificirana
Zaklopke  
Pogon zaklopke
Filtri   Svježi zrak/Odsisni zrak
Tip: Kompaktni
Materijal: Sintetika
Ventilator  Direktno pogonjeni radijalni ventilator
EC motor ugrađen na ventilator
Napajanje: 1f 200-277V/ 50/60 Hz; 3f 380-480V/ 50/60 Hz
Električni grijač Napajanje: 3f 380-480V/ 50/60 Hz
Pločasti rekuperator  Tip: protustrujni
topline:  
S bypassom preko čitavog presjeka
Rotacijski  
Upravljanje: 0-10 V</t>
  </si>
  <si>
    <r>
      <t xml:space="preserve">Stavka uključuje potrebne pripremne radove za izvedbu strojarskih instalacija. Predviđena su probijanja zidova u dimenzijama cca. 10×20 cm (20 kom), izvedba </t>
    </r>
    <r>
      <rPr>
        <i/>
        <sz val="10"/>
        <rFont val="Arial Narrow"/>
        <family val="2"/>
        <charset val="238"/>
      </rPr>
      <t xml:space="preserve">gipskartonskih maski </t>
    </r>
    <r>
      <rPr>
        <sz val="10"/>
        <rFont val="Arial Narrow"/>
        <family val="2"/>
        <charset val="238"/>
      </rPr>
      <t>do 60 m</t>
    </r>
    <r>
      <rPr>
        <sz val="10"/>
        <rFont val="Calibri"/>
        <family val="2"/>
        <charset val="238"/>
      </rPr>
      <t>²</t>
    </r>
  </si>
  <si>
    <r>
      <t>Demontaža i ponovna montaža split rashladnih uređaja na pročelju zgrade. Stavkom je obuhvaćeno sigurno prikupljanje radne tvari, demontaža ovjesnih elemenata, čišćenje i izvedba nove instalacije (predvidjeti dvije cijevi oko 2x7m/uređaju, neovisno o stvarnoj dužini koja se neće posebno obračunavati) te postavljanje vanjske jedinice na mjesto definirano rješenjem pročelja. Montažu vanjske jedinice izvršiti ovjesnim elementima s</t>
    </r>
    <r>
      <rPr>
        <b/>
        <sz val="10"/>
        <rFont val="Arial Narrow"/>
        <family val="2"/>
        <charset val="238"/>
      </rPr>
      <t xml:space="preserve"> prekinutim toplinskim mostom. Predvidjeti nove duže nosače od nehrđajućeg čelika koji se sidre u nosivi dio zida</t>
    </r>
    <r>
      <rPr>
        <sz val="10"/>
        <rFont val="Arial Narrow"/>
        <family val="2"/>
        <charset val="238"/>
      </rPr>
      <t xml:space="preserve">. Predvidjeti fleksibilnu cijev za odvod kondenzata po cijeloj visini zgrade unutar fasade s priključkom na oborinsku odvodnju (predvidjeti oko 10m/uređaju, neovisno o stvarnoj dužini koja se neće posebno obračunavati). Demontažu i ponovni montažu vrši ovlaštena osoba. Izmještanje i ponovna montaža izvrši će se u skladu s postojećom regulativom i shemom pozicija koju odobri projektant prije ponovne montaže. Bilo kakva ugradnja prije odobrenja nije dozvoljena. 
Stavka uključuje i zbrinjavanje skinutih ovjesnih elemenata na otpadu. </t>
    </r>
  </si>
  <si>
    <t>Izrada vertikalne hidroizolacije nadtemeljnog zida - podnožja pročelja. Traka visine 100 cm (pokriva vertikalni pojas h=30 cm + horizontalni preklop ispod razine tla i  pojas zida h=45cm iznad razine tla). Sastoji se iz hladnog premaza - bitumenske emulzije, i jednog sloja bitumenskih traka ojačanih staklenim voalom, položenih zavarivanjem; spojevi se izvode sa preklopom od 10 cm.</t>
  </si>
  <si>
    <t>Dobava materijala, izrada i montaža vanjskih limenih klupčica  prozora. Izvesti od eloksiranog ili plastificiranog Alu lima deb. 1 mm,  razvijene širine do 30 cm. Lim završava okapnicom odmaknutom od gotove fasade 3 cm. Podložna hidroizolacija razvijene širini do 30cm, te brtvljenje trajnoelastičnim kitom. brtvena traka, plosne čel. kuke uključene u stavku. U cijenu uključiti sav ostali pomoćni i spojni materijal i sva potrebna podešavanja i prilagođavanja. Sve točne mjere uzimati na licu mjesta. Obračun po m¹ postavljenog opšava.</t>
  </si>
  <si>
    <t>Izrada raznih opšava od pocinčanog lima (HRN C.B4.081), debljine 0,55 mm, po potrebi vidljivi dijelovi usklađeni s fasadom, završno obrađeni plastificiranjem u boji po odabiru projektanta na temelju predloženog uzorka, r.š. do 50 cm iz jednog ili 2 dijela. U cijeni je kompletan rad i potreban osnovni i pomoćni materijal kao: tiplanje vijcima Ø 8 mm te brtvljenje trajnoelastičnim kitom, plosna željeza ili kuke za učvršćenje opšava, podložna krovna ljepenka i sl. Izvesti prema glavnom projektu i detalju, te izmjeri na gradilištu.</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</si>
</sst>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 _k_n_-;\-* #,##0.00\ _k_n_-;_-* &quot;-&quot;??\ _k_n_-;_-@_-"/>
    <numFmt numFmtId="164" formatCode="\ 0&quot;.&quot;"/>
    <numFmt numFmtId="165" formatCode="&quot;UKUPNO &quot;0&quot;.        &quot;"/>
    <numFmt numFmtId="166" formatCode="#,##0.00;[Red]#,##0.00"/>
    <numFmt numFmtId="167" formatCode="#,##0.00\ &quot;kn&quot;"/>
    <numFmt numFmtId="168" formatCode="@&quot; UKUPNO: &quot;"/>
    <numFmt numFmtId="169" formatCode="&quot;6.&quot;0&quot;.&quot;"/>
    <numFmt numFmtId="170" formatCode="\ \-\ General"/>
    <numFmt numFmtId="171" formatCode="&quot;9.&quot;0"/>
    <numFmt numFmtId="172" formatCode="&quot; - &quot;@"/>
    <numFmt numFmtId="173" formatCode="0.0"/>
    <numFmt numFmtId="174" formatCode="#,##0.00\ _k_n"/>
    <numFmt numFmtId="175" formatCode="#,##0.00_ ;[Red]\-#,##0.00\ "/>
    <numFmt numFmtId="176" formatCode="#,##0.00_ ;\-#,##0.00\ "/>
  </numFmts>
  <fonts count="99">
    <font>
      <sz val="10"/>
      <name val="Arial"/>
      <charset val="238"/>
    </font>
    <font>
      <sz val="11"/>
      <color theme="1"/>
      <name val="Calibri"/>
      <family val="2"/>
      <charset val="238"/>
      <scheme val="minor"/>
    </font>
    <font>
      <sz val="11"/>
      <color theme="1"/>
      <name val="Calibri"/>
      <family val="2"/>
      <charset val="238"/>
      <scheme val="minor"/>
    </font>
    <font>
      <sz val="10"/>
      <name val="Helv"/>
    </font>
    <font>
      <sz val="11"/>
      <name val="Arial"/>
      <family val="2"/>
    </font>
    <font>
      <b/>
      <sz val="12"/>
      <name val="Arial"/>
      <family val="2"/>
    </font>
    <font>
      <b/>
      <sz val="11"/>
      <name val="Arial"/>
      <family val="2"/>
    </font>
    <font>
      <sz val="10"/>
      <name val="Arial"/>
      <family val="2"/>
    </font>
    <font>
      <sz val="11"/>
      <name val="Arial"/>
      <family val="2"/>
    </font>
    <font>
      <b/>
      <sz val="10"/>
      <name val="Arial"/>
      <family val="2"/>
    </font>
    <font>
      <sz val="10"/>
      <name val="Arial"/>
      <family val="2"/>
    </font>
    <font>
      <sz val="11"/>
      <color indexed="10"/>
      <name val="Arial"/>
      <family val="2"/>
    </font>
    <font>
      <b/>
      <sz val="10"/>
      <color indexed="10"/>
      <name val="Arial"/>
      <family val="2"/>
    </font>
    <font>
      <b/>
      <sz val="11"/>
      <color theme="1"/>
      <name val="Calibri"/>
      <family val="2"/>
      <charset val="238"/>
      <scheme val="minor"/>
    </font>
    <font>
      <sz val="10"/>
      <color theme="1"/>
      <name val="Calibri"/>
      <family val="2"/>
      <charset val="238"/>
      <scheme val="minor"/>
    </font>
    <font>
      <sz val="11"/>
      <color theme="1"/>
      <name val="Calibri"/>
      <family val="2"/>
      <scheme val="minor"/>
    </font>
    <font>
      <b/>
      <sz val="14"/>
      <color theme="1"/>
      <name val="Calibri"/>
      <family val="2"/>
      <charset val="238"/>
      <scheme val="minor"/>
    </font>
    <font>
      <sz val="11"/>
      <color rgb="FF000000"/>
      <name val="Arial"/>
      <family val="2"/>
      <charset val="238"/>
    </font>
    <font>
      <sz val="11"/>
      <color theme="1"/>
      <name val="Arial"/>
      <family val="2"/>
      <charset val="238"/>
    </font>
    <font>
      <sz val="11"/>
      <color rgb="FF262428"/>
      <name val="Arial"/>
      <family val="2"/>
      <charset val="238"/>
    </font>
    <font>
      <sz val="11"/>
      <color rgb="FF07070C"/>
      <name val="Arial"/>
      <family val="2"/>
      <charset val="238"/>
    </font>
    <font>
      <i/>
      <sz val="11"/>
      <color theme="1"/>
      <name val="Arial"/>
      <family val="2"/>
      <charset val="238"/>
    </font>
    <font>
      <i/>
      <sz val="11"/>
      <color rgb="FF07070C"/>
      <name val="Arial"/>
      <family val="2"/>
      <charset val="238"/>
    </font>
    <font>
      <i/>
      <sz val="11"/>
      <color rgb="FF262428"/>
      <name val="Arial"/>
      <family val="2"/>
      <charset val="238"/>
    </font>
    <font>
      <sz val="11"/>
      <color rgb="FF4A4949"/>
      <name val="Arial"/>
      <family val="2"/>
      <charset val="238"/>
    </font>
    <font>
      <i/>
      <sz val="11"/>
      <color rgb="FF000000"/>
      <name val="Arial"/>
      <family val="2"/>
      <charset val="238"/>
    </font>
    <font>
      <sz val="11"/>
      <color rgb="FF070808"/>
      <name val="Arial"/>
      <family val="2"/>
      <charset val="238"/>
    </font>
    <font>
      <sz val="11"/>
      <color rgb="FF23202A"/>
      <name val="Arial"/>
      <family val="2"/>
      <charset val="238"/>
    </font>
    <font>
      <b/>
      <i/>
      <sz val="11"/>
      <color theme="1"/>
      <name val="Arial"/>
      <family val="2"/>
      <charset val="238"/>
    </font>
    <font>
      <b/>
      <i/>
      <sz val="11"/>
      <color rgb="FF070808"/>
      <name val="Arial"/>
      <family val="2"/>
      <charset val="238"/>
    </font>
    <font>
      <sz val="12"/>
      <name val="Arial"/>
      <family val="2"/>
      <charset val="238"/>
    </font>
    <font>
      <sz val="10"/>
      <name val="Arial"/>
      <family val="2"/>
      <charset val="238"/>
    </font>
    <font>
      <b/>
      <sz val="10"/>
      <name val="Arial"/>
      <family val="2"/>
      <charset val="238"/>
    </font>
    <font>
      <sz val="11"/>
      <name val="Arial"/>
      <family val="2"/>
      <charset val="238"/>
    </font>
    <font>
      <b/>
      <sz val="11"/>
      <name val="Arial"/>
      <family val="2"/>
      <charset val="238"/>
    </font>
    <font>
      <b/>
      <sz val="12"/>
      <name val="Arial"/>
      <family val="2"/>
      <charset val="238"/>
    </font>
    <font>
      <b/>
      <u/>
      <sz val="11"/>
      <name val="Arial"/>
      <family val="2"/>
    </font>
    <font>
      <b/>
      <u/>
      <sz val="11"/>
      <color indexed="8"/>
      <name val="Arial"/>
      <family val="2"/>
    </font>
    <font>
      <sz val="11"/>
      <color indexed="8"/>
      <name val="Arial"/>
      <family val="2"/>
    </font>
    <font>
      <sz val="11"/>
      <name val="Arial CE"/>
      <family val="2"/>
      <charset val="238"/>
    </font>
    <font>
      <sz val="12"/>
      <name val="Arial Narrow"/>
      <family val="2"/>
      <charset val="238"/>
    </font>
    <font>
      <b/>
      <sz val="12"/>
      <name val="Arial Narrow"/>
      <family val="2"/>
      <charset val="238"/>
    </font>
    <font>
      <i/>
      <sz val="12"/>
      <name val="Arial Narrow"/>
      <family val="2"/>
      <charset val="238"/>
    </font>
    <font>
      <u/>
      <sz val="11"/>
      <color theme="10"/>
      <name val="Calibri"/>
      <family val="2"/>
      <charset val="238"/>
    </font>
    <font>
      <u/>
      <sz val="12"/>
      <name val="Arial Narrow"/>
      <family val="2"/>
      <charset val="238"/>
    </font>
    <font>
      <sz val="10"/>
      <name val="Arial Narrow"/>
      <family val="2"/>
      <charset val="238"/>
    </font>
    <font>
      <b/>
      <sz val="10"/>
      <name val="Arial Narrow"/>
      <family val="2"/>
      <charset val="238"/>
    </font>
    <font>
      <i/>
      <sz val="10"/>
      <name val="Arial Narrow"/>
      <family val="2"/>
      <charset val="238"/>
    </font>
    <font>
      <sz val="10"/>
      <color indexed="8"/>
      <name val="Arial Narrow"/>
      <family val="2"/>
      <charset val="238"/>
    </font>
    <font>
      <b/>
      <sz val="10"/>
      <color indexed="8"/>
      <name val="Arial Narrow"/>
      <family val="2"/>
      <charset val="238"/>
    </font>
    <font>
      <sz val="10"/>
      <color indexed="10"/>
      <name val="Arial Narrow"/>
      <family val="2"/>
      <charset val="238"/>
    </font>
    <font>
      <sz val="10"/>
      <name val="Calibri"/>
      <family val="2"/>
      <charset val="238"/>
    </font>
    <font>
      <b/>
      <i/>
      <sz val="10"/>
      <name val="Arial Narrow"/>
      <family val="2"/>
      <charset val="238"/>
    </font>
    <font>
      <sz val="10"/>
      <name val="Arial CE"/>
      <family val="2"/>
      <charset val="238"/>
    </font>
    <font>
      <sz val="11"/>
      <color theme="1"/>
      <name val="Arial Narrow"/>
      <family val="2"/>
      <charset val="238"/>
    </font>
    <font>
      <sz val="10"/>
      <color rgb="FFFF0000"/>
      <name val="Arial Narrow"/>
      <family val="2"/>
      <charset val="238"/>
    </font>
    <font>
      <sz val="10"/>
      <color indexed="14"/>
      <name val="Arial Narrow"/>
      <family val="2"/>
      <charset val="238"/>
    </font>
    <font>
      <sz val="10"/>
      <color indexed="30"/>
      <name val="Arial Narrow"/>
      <family val="2"/>
      <charset val="238"/>
    </font>
    <font>
      <vertAlign val="superscript"/>
      <sz val="10"/>
      <name val="Arial Narrow"/>
      <family val="2"/>
      <charset val="238"/>
    </font>
    <font>
      <i/>
      <u/>
      <sz val="10"/>
      <name val="Arial Narrow"/>
      <family val="2"/>
      <charset val="238"/>
    </font>
    <font>
      <sz val="9"/>
      <name val="Arial"/>
      <family val="2"/>
      <charset val="238"/>
    </font>
    <font>
      <sz val="9"/>
      <name val="Calibri"/>
      <family val="2"/>
      <charset val="238"/>
    </font>
    <font>
      <sz val="11"/>
      <name val="Calibri"/>
      <family val="2"/>
      <charset val="238"/>
    </font>
    <font>
      <i/>
      <sz val="9"/>
      <name val="Calibri"/>
      <family val="2"/>
      <charset val="238"/>
    </font>
    <font>
      <i/>
      <u/>
      <sz val="9"/>
      <name val="Calibri"/>
      <family val="2"/>
      <charset val="238"/>
    </font>
    <font>
      <sz val="10"/>
      <name val="Arial"/>
      <charset val="238"/>
    </font>
    <font>
      <sz val="10"/>
      <color theme="1"/>
      <name val="Arial"/>
      <family val="2"/>
      <charset val="238"/>
    </font>
    <font>
      <sz val="10"/>
      <name val="Square721 BT"/>
      <family val="2"/>
    </font>
    <font>
      <sz val="8"/>
      <name val="Square721 BT"/>
      <family val="2"/>
    </font>
    <font>
      <b/>
      <sz val="8"/>
      <name val="Square721 BT"/>
      <family val="2"/>
    </font>
    <font>
      <sz val="8"/>
      <name val="Square721 BT"/>
      <family val="2"/>
      <charset val="238"/>
    </font>
    <font>
      <b/>
      <u/>
      <sz val="12"/>
      <name val="Arial"/>
      <family val="2"/>
      <charset val="238"/>
    </font>
    <font>
      <u/>
      <sz val="10"/>
      <name val="Arial"/>
      <family val="2"/>
      <charset val="238"/>
    </font>
    <font>
      <sz val="10"/>
      <color indexed="10"/>
      <name val="Arial"/>
      <family val="2"/>
      <charset val="238"/>
    </font>
    <font>
      <sz val="10"/>
      <color indexed="10"/>
      <name val="Arial"/>
      <family val="2"/>
    </font>
    <font>
      <b/>
      <sz val="10"/>
      <color indexed="10"/>
      <name val="Arial"/>
      <family val="2"/>
      <charset val="238"/>
    </font>
    <font>
      <sz val="10"/>
      <name val="Tahoma"/>
      <family val="2"/>
      <charset val="238"/>
    </font>
    <font>
      <sz val="10"/>
      <color indexed="8"/>
      <name val="Arial"/>
      <family val="2"/>
      <charset val="238"/>
    </font>
    <font>
      <b/>
      <i/>
      <sz val="10"/>
      <name val="Arial"/>
      <family val="2"/>
      <charset val="238"/>
    </font>
    <font>
      <vertAlign val="superscript"/>
      <sz val="10"/>
      <name val="Arial"/>
      <family val="2"/>
    </font>
    <font>
      <sz val="11"/>
      <color indexed="10"/>
      <name val="Arial"/>
      <family val="2"/>
      <charset val="238"/>
    </font>
    <font>
      <sz val="10"/>
      <name val="Arial CE"/>
      <charset val="238"/>
    </font>
    <font>
      <vertAlign val="superscript"/>
      <sz val="10"/>
      <name val="Arial"/>
      <family val="2"/>
      <charset val="238"/>
    </font>
    <font>
      <b/>
      <u/>
      <sz val="12"/>
      <name val="Arial"/>
      <family val="2"/>
    </font>
    <font>
      <b/>
      <u/>
      <sz val="10"/>
      <name val="Arial"/>
      <family val="2"/>
    </font>
    <font>
      <sz val="10"/>
      <color indexed="12"/>
      <name val="Arial"/>
      <family val="2"/>
      <charset val="238"/>
    </font>
    <font>
      <sz val="10"/>
      <name val="CRO_Light"/>
    </font>
    <font>
      <sz val="9"/>
      <color indexed="10"/>
      <name val="Arial"/>
      <family val="2"/>
      <charset val="238"/>
    </font>
    <font>
      <u/>
      <sz val="12"/>
      <name val="Arial"/>
      <family val="2"/>
      <charset val="238"/>
    </font>
    <font>
      <b/>
      <i/>
      <sz val="11"/>
      <name val="Arial"/>
      <family val="2"/>
      <charset val="238"/>
    </font>
    <font>
      <sz val="10"/>
      <name val="MS Sans Serif"/>
      <family val="2"/>
      <charset val="238"/>
    </font>
    <font>
      <sz val="10"/>
      <color theme="1"/>
      <name val="Myriad Pro"/>
      <family val="2"/>
      <charset val="238"/>
    </font>
    <font>
      <b/>
      <u/>
      <sz val="10"/>
      <name val="Arial"/>
      <family val="2"/>
      <charset val="238"/>
    </font>
    <font>
      <sz val="10"/>
      <color rgb="FFFF0000"/>
      <name val="Arial CE"/>
      <family val="2"/>
      <charset val="238"/>
    </font>
    <font>
      <b/>
      <sz val="10"/>
      <color indexed="10"/>
      <name val="Arial Narrow"/>
      <family val="2"/>
      <charset val="238"/>
    </font>
    <font>
      <b/>
      <u/>
      <sz val="10"/>
      <name val="Arial Narrow"/>
      <family val="2"/>
      <charset val="238"/>
    </font>
    <font>
      <u/>
      <sz val="10"/>
      <name val="Arial Narrow"/>
      <family val="2"/>
      <charset val="238"/>
    </font>
    <font>
      <sz val="10"/>
      <name val="Arial Narrow"/>
      <family val="2"/>
    </font>
    <font>
      <sz val="10"/>
      <color indexed="12"/>
      <name val="Arial Narrow"/>
      <family val="2"/>
      <charset val="238"/>
    </font>
  </fonts>
  <fills count="6">
    <fill>
      <patternFill patternType="none"/>
    </fill>
    <fill>
      <patternFill patternType="gray125"/>
    </fill>
    <fill>
      <patternFill patternType="solid">
        <fgColor indexed="52"/>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13"/>
        <bgColor indexed="64"/>
      </patternFill>
    </fill>
  </fills>
  <borders count="1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4">
    <xf numFmtId="0" fontId="0" fillId="0" borderId="0"/>
    <xf numFmtId="0" fontId="10" fillId="0" borderId="0"/>
    <xf numFmtId="0" fontId="7" fillId="0" borderId="0"/>
    <xf numFmtId="0" fontId="3" fillId="0" borderId="0"/>
    <xf numFmtId="0" fontId="15" fillId="0" borderId="0"/>
    <xf numFmtId="0" fontId="3" fillId="0" borderId="0"/>
    <xf numFmtId="0" fontId="31" fillId="0" borderId="0"/>
    <xf numFmtId="0" fontId="31" fillId="0" borderId="0"/>
    <xf numFmtId="0" fontId="31" fillId="0" borderId="0"/>
    <xf numFmtId="0" fontId="33" fillId="0" borderId="0"/>
    <xf numFmtId="0" fontId="2" fillId="0" borderId="0"/>
    <xf numFmtId="0" fontId="43" fillId="0" borderId="0" applyNumberFormat="0" applyFill="0" applyBorder="0" applyAlignment="0" applyProtection="0">
      <alignment vertical="top"/>
      <protection locked="0"/>
    </xf>
    <xf numFmtId="0" fontId="31" fillId="0" borderId="0"/>
    <xf numFmtId="43" fontId="65" fillId="0" borderId="0" applyFont="0" applyFill="0" applyBorder="0" applyAlignment="0" applyProtection="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0" fillId="0" borderId="0"/>
    <xf numFmtId="0" fontId="81" fillId="0" borderId="0"/>
    <xf numFmtId="0" fontId="31" fillId="0" borderId="0"/>
    <xf numFmtId="43" fontId="31" fillId="0" borderId="0" applyFont="0" applyFill="0" applyBorder="0" applyAlignment="0" applyProtection="0"/>
    <xf numFmtId="0" fontId="30" fillId="0" borderId="0"/>
    <xf numFmtId="0" fontId="30" fillId="0" borderId="0"/>
    <xf numFmtId="0" fontId="90" fillId="0" borderId="0"/>
    <xf numFmtId="0" fontId="31" fillId="0" borderId="0"/>
    <xf numFmtId="0" fontId="91" fillId="0" borderId="0"/>
    <xf numFmtId="0" fontId="31" fillId="0" borderId="0"/>
    <xf numFmtId="0" fontId="1" fillId="0" borderId="0"/>
    <xf numFmtId="0" fontId="31" fillId="0" borderId="0"/>
    <xf numFmtId="0" fontId="31" fillId="0" borderId="0"/>
  </cellStyleXfs>
  <cellXfs count="1241">
    <xf numFmtId="0" fontId="0" fillId="0" borderId="0" xfId="0"/>
    <xf numFmtId="0" fontId="8" fillId="0" borderId="0" xfId="0" applyFont="1" applyAlignment="1">
      <alignment vertical="top"/>
    </xf>
    <xf numFmtId="0" fontId="8" fillId="0" borderId="0" xfId="0" applyFont="1" applyAlignment="1">
      <alignment horizontal="center" vertical="top"/>
    </xf>
    <xf numFmtId="0" fontId="8" fillId="0" borderId="0" xfId="0" applyFont="1" applyAlignment="1">
      <alignment horizontal="center" vertical="center"/>
    </xf>
    <xf numFmtId="4" fontId="8" fillId="0" borderId="0" xfId="0" applyNumberFormat="1" applyFont="1" applyAlignment="1">
      <alignment horizontal="center" vertical="center"/>
    </xf>
    <xf numFmtId="0" fontId="8" fillId="0" borderId="0" xfId="0" applyFont="1"/>
    <xf numFmtId="0" fontId="5" fillId="0" borderId="0" xfId="0" applyFont="1" applyAlignment="1">
      <alignment vertical="top" wrapText="1"/>
    </xf>
    <xf numFmtId="0" fontId="11" fillId="0" borderId="0" xfId="0" applyFont="1"/>
    <xf numFmtId="0" fontId="11" fillId="0" borderId="0" xfId="0" applyFont="1" applyAlignment="1">
      <alignment horizontal="center" vertical="center"/>
    </xf>
    <xf numFmtId="4" fontId="11" fillId="0" borderId="0" xfId="0" applyNumberFormat="1" applyFont="1" applyAlignment="1">
      <alignment horizontal="center" vertical="center"/>
    </xf>
    <xf numFmtId="0" fontId="11" fillId="0" borderId="0" xfId="0" applyFont="1" applyAlignment="1">
      <alignment horizontal="center" vertical="top"/>
    </xf>
    <xf numFmtId="0" fontId="11" fillId="0" borderId="0" xfId="0" applyFont="1" applyAlignment="1">
      <alignment vertical="top"/>
    </xf>
    <xf numFmtId="0" fontId="12" fillId="0" borderId="0" xfId="0" applyFont="1" applyAlignment="1">
      <alignment vertical="center"/>
    </xf>
    <xf numFmtId="164" fontId="9" fillId="0" borderId="1" xfId="0" applyNumberFormat="1"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horizontal="center" vertical="center"/>
    </xf>
    <xf numFmtId="4" fontId="9" fillId="0" borderId="1" xfId="0" applyNumberFormat="1" applyFont="1" applyBorder="1" applyAlignment="1">
      <alignment horizontal="center" vertical="center"/>
    </xf>
    <xf numFmtId="0" fontId="4"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center" vertical="center"/>
    </xf>
    <xf numFmtId="4" fontId="4" fillId="0" borderId="0" xfId="0" applyNumberFormat="1" applyFont="1" applyAlignment="1">
      <alignment horizontal="center" vertical="center"/>
    </xf>
    <xf numFmtId="164" fontId="6" fillId="0" borderId="0" xfId="0" applyNumberFormat="1" applyFont="1" applyAlignment="1">
      <alignment horizontal="center" vertical="top"/>
    </xf>
    <xf numFmtId="0" fontId="8" fillId="0" borderId="2" xfId="0" applyFont="1" applyBorder="1" applyAlignment="1">
      <alignment horizontal="center" vertical="center"/>
    </xf>
    <xf numFmtId="4" fontId="8" fillId="0" borderId="2" xfId="0" applyNumberFormat="1" applyFont="1" applyBorder="1" applyAlignment="1">
      <alignment horizontal="center" vertical="center"/>
    </xf>
    <xf numFmtId="4" fontId="8" fillId="0" borderId="0" xfId="0" applyNumberFormat="1" applyFont="1" applyBorder="1" applyAlignment="1">
      <alignment horizontal="center" vertical="center"/>
    </xf>
    <xf numFmtId="0" fontId="8" fillId="0" borderId="1" xfId="0" applyFont="1" applyBorder="1" applyAlignment="1">
      <alignment horizontal="center" vertical="center"/>
    </xf>
    <xf numFmtId="4" fontId="8" fillId="0" borderId="1" xfId="0" applyNumberFormat="1" applyFont="1" applyBorder="1" applyAlignment="1">
      <alignment horizontal="center" vertical="center"/>
    </xf>
    <xf numFmtId="0" fontId="4" fillId="0" borderId="0" xfId="0" applyFont="1" applyBorder="1" applyAlignment="1">
      <alignment horizontal="center" vertical="center"/>
    </xf>
    <xf numFmtId="0" fontId="14" fillId="0" borderId="0" xfId="0" applyFont="1" applyAlignment="1">
      <alignment vertical="top"/>
    </xf>
    <xf numFmtId="0" fontId="14" fillId="0" borderId="0" xfId="0" applyFont="1" applyAlignment="1">
      <alignment vertical="top" wrapText="1"/>
    </xf>
    <xf numFmtId="0" fontId="13" fillId="0" borderId="0" xfId="0" applyFont="1" applyAlignment="1">
      <alignment horizontal="center" vertical="top"/>
    </xf>
    <xf numFmtId="0" fontId="15" fillId="0" borderId="0" xfId="0" applyFont="1" applyAlignment="1">
      <alignment horizontal="left" vertical="top" wrapText="1"/>
    </xf>
    <xf numFmtId="0" fontId="8" fillId="0" borderId="0" xfId="0" applyFont="1" applyBorder="1" applyAlignment="1">
      <alignment horizontal="center" vertical="center"/>
    </xf>
    <xf numFmtId="0" fontId="4" fillId="0" borderId="0" xfId="0" applyFont="1" applyBorder="1" applyAlignment="1">
      <alignment vertical="top" wrapText="1"/>
    </xf>
    <xf numFmtId="166" fontId="8" fillId="0" borderId="0" xfId="0" applyNumberFormat="1" applyFont="1" applyBorder="1" applyAlignment="1">
      <alignment horizontal="center" vertical="center"/>
    </xf>
    <xf numFmtId="164" fontId="6" fillId="0" borderId="0" xfId="0" applyNumberFormat="1" applyFont="1" applyBorder="1" applyAlignment="1">
      <alignment horizontal="center" vertical="top"/>
    </xf>
    <xf numFmtId="0" fontId="4" fillId="0" borderId="2" xfId="0" applyFont="1" applyBorder="1" applyAlignment="1">
      <alignment vertical="top" wrapText="1"/>
    </xf>
    <xf numFmtId="0" fontId="4" fillId="0" borderId="2" xfId="0" applyFont="1" applyBorder="1" applyAlignment="1">
      <alignment horizontal="center" vertical="center"/>
    </xf>
    <xf numFmtId="166" fontId="8" fillId="0" borderId="2" xfId="0" applyNumberFormat="1" applyFont="1" applyBorder="1" applyAlignment="1">
      <alignment horizontal="center" vertical="center"/>
    </xf>
    <xf numFmtId="164" fontId="6" fillId="0" borderId="2" xfId="0" applyNumberFormat="1" applyFont="1" applyBorder="1" applyAlignment="1">
      <alignment horizontal="center" vertical="center" wrapText="1"/>
    </xf>
    <xf numFmtId="164" fontId="6" fillId="0" borderId="2" xfId="0" applyNumberFormat="1" applyFont="1" applyBorder="1" applyAlignment="1">
      <alignment horizontal="center" vertical="top"/>
    </xf>
    <xf numFmtId="0" fontId="4" fillId="0" borderId="0" xfId="0" applyFont="1" applyBorder="1" applyAlignment="1">
      <alignment horizontal="left" vertical="top" wrapText="1"/>
    </xf>
    <xf numFmtId="0" fontId="8" fillId="0" borderId="2" xfId="0" applyFont="1" applyBorder="1" applyAlignment="1">
      <alignment horizontal="left" vertical="top"/>
    </xf>
    <xf numFmtId="0" fontId="4" fillId="0" borderId="2" xfId="0" applyFont="1" applyBorder="1" applyAlignment="1">
      <alignment horizontal="left" vertical="top" wrapText="1"/>
    </xf>
    <xf numFmtId="0" fontId="8" fillId="0" borderId="0" xfId="0" applyFont="1" applyFill="1" applyAlignment="1">
      <alignment horizontal="center" vertical="top"/>
    </xf>
    <xf numFmtId="0" fontId="11" fillId="0" borderId="0" xfId="0" applyFont="1" applyFill="1" applyAlignment="1">
      <alignment horizontal="center" vertical="top"/>
    </xf>
    <xf numFmtId="0" fontId="4" fillId="0" borderId="0" xfId="0" applyFont="1" applyFill="1" applyAlignment="1">
      <alignment horizontal="center" vertical="top"/>
    </xf>
    <xf numFmtId="164" fontId="6" fillId="0" borderId="0" xfId="0" quotePrefix="1" applyNumberFormat="1" applyFont="1" applyFill="1" applyAlignment="1">
      <alignment horizontal="right" vertical="top"/>
    </xf>
    <xf numFmtId="4" fontId="6" fillId="0" borderId="0" xfId="0" applyNumberFormat="1" applyFont="1" applyBorder="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164" fontId="9" fillId="0" borderId="1" xfId="0" applyNumberFormat="1" applyFont="1" applyFill="1" applyBorder="1" applyAlignment="1">
      <alignment horizontal="right" vertical="top"/>
    </xf>
    <xf numFmtId="0" fontId="4" fillId="0" borderId="0" xfId="0" applyFont="1" applyFill="1" applyAlignment="1">
      <alignment horizontal="right" vertical="top"/>
    </xf>
    <xf numFmtId="164" fontId="6" fillId="0" borderId="0" xfId="0" applyNumberFormat="1" applyFont="1" applyFill="1" applyAlignment="1">
      <alignment horizontal="right" vertical="top"/>
    </xf>
    <xf numFmtId="164" fontId="6" fillId="0" borderId="0" xfId="0" applyNumberFormat="1" applyFont="1" applyBorder="1" applyAlignment="1">
      <alignment horizontal="right" vertical="top" wrapText="1"/>
    </xf>
    <xf numFmtId="0" fontId="8" fillId="0" borderId="0" xfId="0" applyFont="1" applyAlignment="1">
      <alignment horizontal="right" vertical="top"/>
    </xf>
    <xf numFmtId="0" fontId="8" fillId="0" borderId="0" xfId="0" applyFont="1" applyFill="1" applyAlignment="1">
      <alignment horizontal="left" vertical="top"/>
    </xf>
    <xf numFmtId="0" fontId="5" fillId="0" borderId="0" xfId="0" applyFont="1" applyFill="1" applyAlignment="1">
      <alignment horizontal="left" vertical="top" wrapText="1"/>
    </xf>
    <xf numFmtId="0" fontId="11" fillId="0" borderId="0" xfId="0" applyFont="1" applyFill="1" applyAlignment="1">
      <alignment horizontal="left" vertical="top"/>
    </xf>
    <xf numFmtId="0" fontId="9" fillId="0" borderId="1" xfId="0" applyFont="1" applyFill="1" applyBorder="1" applyAlignment="1">
      <alignment horizontal="left" vertical="top"/>
    </xf>
    <xf numFmtId="0" fontId="12" fillId="0" borderId="0" xfId="0" applyFont="1" applyFill="1" applyAlignment="1">
      <alignment horizontal="left" vertical="top"/>
    </xf>
    <xf numFmtId="0" fontId="4" fillId="0" borderId="0" xfId="0" applyFont="1" applyFill="1" applyAlignment="1">
      <alignment horizontal="left" vertical="top"/>
    </xf>
    <xf numFmtId="0" fontId="4" fillId="0" borderId="0" xfId="0" applyFont="1" applyFill="1" applyAlignment="1">
      <alignment horizontal="left" vertical="top" wrapText="1"/>
    </xf>
    <xf numFmtId="0" fontId="4" fillId="0" borderId="3" xfId="0" applyFont="1" applyFill="1" applyBorder="1" applyAlignment="1">
      <alignment horizontal="left" vertical="top" wrapText="1"/>
    </xf>
    <xf numFmtId="0" fontId="8" fillId="0" borderId="3"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8" fillId="0" borderId="0" xfId="0" applyFont="1" applyAlignment="1">
      <alignment horizontal="left" vertical="top"/>
    </xf>
    <xf numFmtId="0" fontId="9" fillId="0" borderId="1" xfId="0" applyFont="1" applyFill="1" applyBorder="1" applyAlignment="1">
      <alignment horizontal="center" vertical="top"/>
    </xf>
    <xf numFmtId="165" fontId="9" fillId="0" borderId="0" xfId="0" applyNumberFormat="1" applyFont="1" applyBorder="1" applyAlignment="1">
      <alignment horizontal="center" vertical="top" wrapText="1"/>
    </xf>
    <xf numFmtId="0" fontId="8" fillId="0" borderId="1" xfId="0" applyFont="1" applyBorder="1" applyAlignment="1">
      <alignment horizontal="center" vertical="top"/>
    </xf>
    <xf numFmtId="4" fontId="8" fillId="0" borderId="0" xfId="0" applyNumberFormat="1" applyFont="1" applyFill="1" applyAlignment="1">
      <alignment horizontal="center" vertical="top"/>
    </xf>
    <xf numFmtId="4" fontId="11" fillId="0" borderId="0" xfId="0" applyNumberFormat="1" applyFont="1" applyFill="1" applyAlignment="1">
      <alignment horizontal="center" vertical="top"/>
    </xf>
    <xf numFmtId="4" fontId="9" fillId="0" borderId="1" xfId="0" applyNumberFormat="1" applyFont="1" applyFill="1" applyBorder="1" applyAlignment="1">
      <alignment horizontal="center" vertical="top"/>
    </xf>
    <xf numFmtId="4" fontId="4" fillId="0" borderId="0" xfId="0" applyNumberFormat="1" applyFont="1" applyFill="1" applyAlignment="1">
      <alignment horizontal="center" vertical="top"/>
    </xf>
    <xf numFmtId="0" fontId="4" fillId="0" borderId="2" xfId="0" applyFont="1" applyFill="1" applyBorder="1" applyAlignment="1">
      <alignment horizontal="center" vertical="top"/>
    </xf>
    <xf numFmtId="1" fontId="4" fillId="0" borderId="2" xfId="0" applyNumberFormat="1" applyFont="1" applyFill="1" applyBorder="1" applyAlignment="1">
      <alignment horizontal="center" vertical="top"/>
    </xf>
    <xf numFmtId="4" fontId="4" fillId="0" borderId="2" xfId="0" applyNumberFormat="1" applyFont="1" applyFill="1" applyBorder="1" applyAlignment="1">
      <alignment horizontal="center" vertical="top"/>
    </xf>
    <xf numFmtId="4" fontId="9" fillId="0" borderId="0" xfId="0" applyNumberFormat="1" applyFont="1" applyBorder="1" applyAlignment="1">
      <alignment horizontal="center" vertical="top" wrapText="1"/>
    </xf>
    <xf numFmtId="4" fontId="4" fillId="0" borderId="0" xfId="0" applyNumberFormat="1" applyFont="1" applyBorder="1" applyAlignment="1">
      <alignment horizontal="center" vertical="top" wrapText="1"/>
    </xf>
    <xf numFmtId="4" fontId="8" fillId="0" borderId="1" xfId="0" applyNumberFormat="1" applyFont="1" applyBorder="1" applyAlignment="1">
      <alignment horizontal="center" vertical="top"/>
    </xf>
    <xf numFmtId="4" fontId="6" fillId="0" borderId="1" xfId="0" applyNumberFormat="1" applyFont="1" applyBorder="1" applyAlignment="1">
      <alignment horizontal="center" vertical="top"/>
    </xf>
    <xf numFmtId="4" fontId="8" fillId="0" borderId="0" xfId="0" applyNumberFormat="1" applyFont="1" applyAlignment="1">
      <alignment horizontal="center" vertical="top"/>
    </xf>
    <xf numFmtId="0" fontId="11" fillId="0" borderId="2" xfId="0" applyFont="1" applyFill="1" applyBorder="1" applyAlignment="1">
      <alignment horizontal="center" vertical="top" wrapText="1"/>
    </xf>
    <xf numFmtId="0" fontId="17" fillId="0" borderId="0" xfId="4" applyFont="1" applyAlignment="1">
      <alignment horizontal="left" vertical="center" wrapText="1"/>
    </xf>
    <xf numFmtId="0" fontId="18" fillId="0" borderId="0" xfId="4" applyFont="1" applyAlignment="1">
      <alignment horizontal="justify" vertical="center"/>
    </xf>
    <xf numFmtId="0" fontId="20" fillId="0" borderId="0" xfId="4" applyFont="1" applyAlignment="1">
      <alignment horizontal="justify" vertical="center"/>
    </xf>
    <xf numFmtId="0" fontId="21" fillId="0" borderId="0" xfId="4" applyFont="1" applyAlignment="1">
      <alignment horizontal="justify" vertical="center"/>
    </xf>
    <xf numFmtId="0" fontId="28" fillId="0" borderId="0" xfId="4" applyFont="1" applyAlignment="1">
      <alignment horizontal="justify" vertical="center"/>
    </xf>
    <xf numFmtId="0" fontId="31" fillId="0" borderId="0" xfId="5" applyNumberFormat="1" applyFont="1" applyFill="1" applyAlignment="1">
      <alignment horizontal="justify" vertical="top" wrapText="1"/>
    </xf>
    <xf numFmtId="0" fontId="0" fillId="0" borderId="0" xfId="0" applyFill="1" applyAlignment="1">
      <alignment horizontal="center"/>
    </xf>
    <xf numFmtId="0" fontId="0" fillId="0" borderId="0" xfId="0" applyFill="1"/>
    <xf numFmtId="167" fontId="0" fillId="0" borderId="0" xfId="0" applyNumberFormat="1" applyFill="1"/>
    <xf numFmtId="0" fontId="8" fillId="0" borderId="0" xfId="0" applyFont="1" applyFill="1" applyAlignment="1">
      <alignment horizontal="center" vertical="center" wrapText="1"/>
    </xf>
    <xf numFmtId="0" fontId="8" fillId="0" borderId="0" xfId="0" applyFont="1" applyFill="1" applyAlignment="1">
      <alignment horizontal="center" vertical="center"/>
    </xf>
    <xf numFmtId="4" fontId="8" fillId="0" borderId="0" xfId="0" applyNumberFormat="1" applyFont="1" applyFill="1" applyAlignment="1">
      <alignment horizontal="center" vertical="center"/>
    </xf>
    <xf numFmtId="4" fontId="8" fillId="0" borderId="0" xfId="0" applyNumberFormat="1" applyFont="1" applyFill="1" applyBorder="1" applyAlignment="1">
      <alignment horizontal="center" vertical="center"/>
    </xf>
    <xf numFmtId="4" fontId="4" fillId="0" borderId="0" xfId="0" applyNumberFormat="1" applyFont="1" applyFill="1" applyAlignment="1">
      <alignment horizontal="center" vertical="center"/>
    </xf>
    <xf numFmtId="0" fontId="11"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1" fontId="4" fillId="0" borderId="2" xfId="0" applyNumberFormat="1" applyFont="1" applyFill="1" applyBorder="1" applyAlignment="1">
      <alignment horizontal="center" vertical="center"/>
    </xf>
    <xf numFmtId="4" fontId="4" fillId="0" borderId="2"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0" fontId="4" fillId="0" borderId="3" xfId="0" applyFont="1" applyFill="1" applyBorder="1" applyAlignment="1">
      <alignment horizontal="center" vertical="center"/>
    </xf>
    <xf numFmtId="2" fontId="4" fillId="0" borderId="3" xfId="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1" fontId="4" fillId="0" borderId="0" xfId="0" applyNumberFormat="1" applyFont="1" applyFill="1" applyBorder="1" applyAlignment="1">
      <alignment horizontal="center" vertical="center"/>
    </xf>
    <xf numFmtId="4" fontId="4" fillId="0" borderId="0" xfId="0" applyNumberFormat="1" applyFont="1" applyFill="1" applyBorder="1" applyAlignment="1">
      <alignment horizontal="center" vertical="center"/>
    </xf>
    <xf numFmtId="0" fontId="4"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4" fontId="8" fillId="0" borderId="3" xfId="0" applyNumberFormat="1" applyFont="1" applyFill="1" applyBorder="1" applyAlignment="1">
      <alignment horizontal="center" vertical="center"/>
    </xf>
    <xf numFmtId="0" fontId="4" fillId="0" borderId="0" xfId="0" applyFont="1" applyFill="1" applyAlignment="1">
      <alignment horizontal="center" vertical="center"/>
    </xf>
    <xf numFmtId="167" fontId="4" fillId="0" borderId="0" xfId="0" applyNumberFormat="1" applyFont="1" applyFill="1" applyAlignment="1">
      <alignment horizontal="center" vertical="center"/>
    </xf>
    <xf numFmtId="166" fontId="8" fillId="0" borderId="0" xfId="0" applyNumberFormat="1" applyFont="1" applyFill="1" applyBorder="1" applyAlignment="1">
      <alignment horizontal="center" vertical="center"/>
    </xf>
    <xf numFmtId="0" fontId="0" fillId="0" borderId="0" xfId="0" applyFill="1" applyAlignment="1">
      <alignment horizontal="center" vertical="center"/>
    </xf>
    <xf numFmtId="0" fontId="4" fillId="0" borderId="0" xfId="0" quotePrefix="1" applyFont="1" applyFill="1" applyAlignment="1">
      <alignment horizontal="left" vertical="top" wrapText="1"/>
    </xf>
    <xf numFmtId="0" fontId="0" fillId="0" borderId="2" xfId="0" applyFill="1" applyBorder="1" applyAlignment="1">
      <alignment horizontal="center" vertical="center"/>
    </xf>
    <xf numFmtId="0" fontId="4" fillId="0" borderId="0" xfId="5" applyNumberFormat="1" applyFont="1" applyFill="1" applyAlignment="1">
      <alignment horizontal="justify" vertical="top" wrapText="1"/>
    </xf>
    <xf numFmtId="0" fontId="33" fillId="0" borderId="0" xfId="0" applyNumberFormat="1" applyFont="1" applyFill="1" applyAlignment="1">
      <alignment vertical="top" wrapText="1"/>
    </xf>
    <xf numFmtId="0" fontId="33" fillId="0" borderId="0" xfId="0" applyFont="1" applyFill="1" applyAlignment="1">
      <alignment horizontal="center" vertical="center" wrapText="1"/>
    </xf>
    <xf numFmtId="0" fontId="33" fillId="0" borderId="0" xfId="0" applyFont="1" applyFill="1" applyAlignment="1">
      <alignment horizontal="center" vertical="center"/>
    </xf>
    <xf numFmtId="4" fontId="4" fillId="0" borderId="0" xfId="7" applyNumberFormat="1" applyFont="1" applyAlignment="1">
      <alignment horizontal="center" vertical="center"/>
    </xf>
    <xf numFmtId="0" fontId="33" fillId="0" borderId="0" xfId="8" applyFont="1" applyFill="1" applyAlignment="1">
      <alignment horizontal="center" vertical="center" wrapText="1"/>
    </xf>
    <xf numFmtId="0" fontId="33" fillId="0" borderId="0" xfId="8" applyFont="1" applyAlignment="1">
      <alignment horizontal="left" vertical="center" wrapText="1"/>
    </xf>
    <xf numFmtId="0" fontId="33" fillId="0" borderId="0" xfId="8" applyFont="1" applyAlignment="1">
      <alignment horizontal="center" vertical="center" wrapText="1"/>
    </xf>
    <xf numFmtId="4" fontId="33" fillId="0" borderId="0" xfId="8" applyNumberFormat="1" applyFont="1" applyAlignment="1">
      <alignment horizontal="center" vertical="center" wrapText="1"/>
    </xf>
    <xf numFmtId="0" fontId="33" fillId="0" borderId="0" xfId="8" applyFont="1" applyAlignment="1">
      <alignment vertical="center" wrapText="1"/>
    </xf>
    <xf numFmtId="0" fontId="35" fillId="0" borderId="0" xfId="8" applyFont="1" applyAlignment="1">
      <alignment horizontal="left" vertical="center" wrapText="1"/>
    </xf>
    <xf numFmtId="0" fontId="32" fillId="0" borderId="1" xfId="8" applyFont="1" applyBorder="1" applyAlignment="1">
      <alignment horizontal="center" vertical="center" wrapText="1"/>
    </xf>
    <xf numFmtId="0" fontId="32" fillId="0" borderId="1" xfId="8" applyFont="1" applyBorder="1" applyAlignment="1">
      <alignment horizontal="left" vertical="center" wrapText="1"/>
    </xf>
    <xf numFmtId="4" fontId="32" fillId="0" borderId="1" xfId="8" applyNumberFormat="1" applyFont="1" applyBorder="1" applyAlignment="1">
      <alignment horizontal="center" vertical="center" wrapText="1"/>
    </xf>
    <xf numFmtId="4" fontId="33" fillId="0" borderId="0" xfId="9" applyNumberFormat="1" applyFont="1" applyAlignment="1">
      <alignment horizontal="center" vertical="center" wrapText="1"/>
    </xf>
    <xf numFmtId="169" fontId="34" fillId="0" borderId="0" xfId="9" applyNumberFormat="1" applyFont="1" applyAlignment="1">
      <alignment horizontal="center" vertical="center" wrapText="1"/>
    </xf>
    <xf numFmtId="0" fontId="36" fillId="0" borderId="0" xfId="9" applyFont="1" applyBorder="1" applyAlignment="1">
      <alignment horizontal="left" vertical="center" wrapText="1"/>
    </xf>
    <xf numFmtId="0" fontId="33" fillId="0" borderId="0" xfId="9" applyFont="1" applyAlignment="1">
      <alignment horizontal="center" vertical="center" wrapText="1"/>
    </xf>
    <xf numFmtId="0" fontId="33" fillId="0" borderId="0" xfId="9" applyFont="1" applyAlignment="1">
      <alignment vertical="center" wrapText="1"/>
    </xf>
    <xf numFmtId="0" fontId="4" fillId="0" borderId="0" xfId="9" applyFont="1" applyAlignment="1">
      <alignment horizontal="left" vertical="center" wrapText="1"/>
    </xf>
    <xf numFmtId="169" fontId="34" fillId="0" borderId="3" xfId="9" applyNumberFormat="1" applyFont="1" applyBorder="1" applyAlignment="1">
      <alignment horizontal="center" vertical="center" wrapText="1"/>
    </xf>
    <xf numFmtId="0" fontId="4" fillId="0" borderId="3" xfId="9" applyFont="1" applyBorder="1" applyAlignment="1">
      <alignment horizontal="left" vertical="center" wrapText="1"/>
    </xf>
    <xf numFmtId="0" fontId="4" fillId="0" borderId="3" xfId="9" applyFont="1" applyBorder="1" applyAlignment="1">
      <alignment horizontal="center" vertical="center" wrapText="1"/>
    </xf>
    <xf numFmtId="169" fontId="34" fillId="0" borderId="0" xfId="9" applyNumberFormat="1" applyFont="1" applyBorder="1" applyAlignment="1">
      <alignment horizontal="center" vertical="center" wrapText="1"/>
    </xf>
    <xf numFmtId="165" fontId="34" fillId="0" borderId="0" xfId="9" applyNumberFormat="1" applyFont="1" applyBorder="1" applyAlignment="1">
      <alignment vertical="center" wrapText="1"/>
    </xf>
    <xf numFmtId="165" fontId="34" fillId="0" borderId="0" xfId="9" applyNumberFormat="1" applyFont="1" applyBorder="1" applyAlignment="1">
      <alignment horizontal="center" vertical="center" wrapText="1"/>
    </xf>
    <xf numFmtId="165" fontId="34" fillId="0" borderId="2" xfId="9" applyNumberFormat="1" applyFont="1" applyBorder="1" applyAlignment="1">
      <alignment horizontal="center" vertical="center" wrapText="1"/>
    </xf>
    <xf numFmtId="4" fontId="33" fillId="0" borderId="2" xfId="9" applyNumberFormat="1" applyFont="1" applyBorder="1" applyAlignment="1">
      <alignment horizontal="center" vertical="center" wrapText="1"/>
    </xf>
    <xf numFmtId="0" fontId="37" fillId="0" borderId="0" xfId="9" applyFont="1" applyBorder="1" applyAlignment="1">
      <alignment horizontal="left" vertical="center" wrapText="1"/>
    </xf>
    <xf numFmtId="0" fontId="4" fillId="0" borderId="0" xfId="9" applyFont="1" applyFill="1" applyAlignment="1">
      <alignment horizontal="center" vertical="center" wrapText="1"/>
    </xf>
    <xf numFmtId="0" fontId="33" fillId="0" borderId="0" xfId="9" applyFont="1" applyFill="1" applyAlignment="1">
      <alignment horizontal="center" vertical="center"/>
    </xf>
    <xf numFmtId="4" fontId="33" fillId="0" borderId="0" xfId="9" applyNumberFormat="1" applyFont="1" applyFill="1" applyAlignment="1">
      <alignment horizontal="center" vertical="center" wrapText="1"/>
    </xf>
    <xf numFmtId="0" fontId="4" fillId="0" borderId="0" xfId="9" applyFont="1" applyFill="1" applyAlignment="1">
      <alignment horizontal="left" vertical="center" wrapText="1"/>
    </xf>
    <xf numFmtId="0" fontId="4" fillId="0" borderId="0" xfId="9" applyFont="1" applyFill="1" applyBorder="1" applyAlignment="1">
      <alignment horizontal="center" vertical="center"/>
    </xf>
    <xf numFmtId="0" fontId="38" fillId="0" borderId="0" xfId="9" applyFont="1" applyFill="1" applyBorder="1" applyAlignment="1">
      <alignment horizontal="center" vertical="center"/>
    </xf>
    <xf numFmtId="165" fontId="34" fillId="0" borderId="2" xfId="9" applyNumberFormat="1" applyFont="1" applyBorder="1" applyAlignment="1">
      <alignment vertical="center" wrapText="1"/>
    </xf>
    <xf numFmtId="4" fontId="34" fillId="0" borderId="2" xfId="9" applyNumberFormat="1" applyFont="1" applyBorder="1" applyAlignment="1">
      <alignment horizontal="center" vertical="center" wrapText="1"/>
    </xf>
    <xf numFmtId="0" fontId="38" fillId="0" borderId="0" xfId="9" applyFont="1" applyBorder="1" applyAlignment="1">
      <alignment horizontal="center" vertical="center"/>
    </xf>
    <xf numFmtId="165" fontId="34" fillId="0" borderId="2" xfId="9" applyNumberFormat="1" applyFont="1" applyBorder="1" applyAlignment="1">
      <alignment horizontal="left" vertical="center" wrapText="1"/>
    </xf>
    <xf numFmtId="0" fontId="36" fillId="0" borderId="0" xfId="9" applyFont="1" applyBorder="1" applyAlignment="1">
      <alignment horizontal="left" vertical="center"/>
    </xf>
    <xf numFmtId="0" fontId="33" fillId="0" borderId="0" xfId="9" applyFont="1" applyAlignment="1">
      <alignment horizontal="left" vertical="center" wrapText="1"/>
    </xf>
    <xf numFmtId="0" fontId="33" fillId="0" borderId="0" xfId="9" applyFont="1" applyAlignment="1">
      <alignment horizontal="center" vertical="center"/>
    </xf>
    <xf numFmtId="0" fontId="4" fillId="0" borderId="0" xfId="9" applyFont="1" applyAlignment="1">
      <alignment horizontal="center" vertical="center" wrapText="1"/>
    </xf>
    <xf numFmtId="169" fontId="34" fillId="0" borderId="0" xfId="8" applyNumberFormat="1" applyFont="1" applyBorder="1" applyAlignment="1">
      <alignment horizontal="center" vertical="center" wrapText="1"/>
    </xf>
    <xf numFmtId="165" fontId="5" fillId="0" borderId="0" xfId="8" applyNumberFormat="1" applyFont="1" applyBorder="1" applyAlignment="1">
      <alignment horizontal="left" vertical="center" wrapText="1"/>
    </xf>
    <xf numFmtId="165" fontId="34" fillId="0" borderId="0" xfId="8" applyNumberFormat="1" applyFont="1" applyBorder="1" applyAlignment="1">
      <alignment horizontal="center" vertical="center" wrapText="1"/>
    </xf>
    <xf numFmtId="4" fontId="34" fillId="0" borderId="0" xfId="8" applyNumberFormat="1" applyFont="1" applyBorder="1" applyAlignment="1">
      <alignment horizontal="center" vertical="center" wrapText="1"/>
    </xf>
    <xf numFmtId="4" fontId="33" fillId="0" borderId="0" xfId="8" applyNumberFormat="1" applyFont="1" applyBorder="1" applyAlignment="1">
      <alignment horizontal="center" vertical="center" wrapText="1"/>
    </xf>
    <xf numFmtId="0" fontId="33" fillId="0" borderId="1" xfId="8" applyFont="1" applyBorder="1" applyAlignment="1">
      <alignment horizontal="center" vertical="center" wrapText="1"/>
    </xf>
    <xf numFmtId="4" fontId="33" fillId="0" borderId="1" xfId="8" applyNumberFormat="1" applyFont="1" applyBorder="1" applyAlignment="1">
      <alignment horizontal="center" vertical="center" wrapText="1"/>
    </xf>
    <xf numFmtId="4" fontId="34" fillId="0" borderId="1" xfId="8" applyNumberFormat="1" applyFont="1" applyBorder="1" applyAlignment="1">
      <alignment horizontal="center" vertical="center" wrapText="1"/>
    </xf>
    <xf numFmtId="170" fontId="33" fillId="0" borderId="0" xfId="9" quotePrefix="1" applyNumberFormat="1" applyFont="1" applyFill="1"/>
    <xf numFmtId="0" fontId="33" fillId="0" borderId="0" xfId="0" applyFont="1" applyFill="1"/>
    <xf numFmtId="0" fontId="33" fillId="0" borderId="0" xfId="0" quotePrefix="1" applyFont="1" applyFill="1"/>
    <xf numFmtId="0" fontId="4" fillId="0" borderId="0" xfId="0" quotePrefix="1" applyFont="1" applyFill="1"/>
    <xf numFmtId="4" fontId="33" fillId="0" borderId="0" xfId="0" applyNumberFormat="1" applyFont="1" applyFill="1" applyAlignment="1">
      <alignment horizontal="right" vertical="center" wrapText="1"/>
    </xf>
    <xf numFmtId="0" fontId="37" fillId="0" borderId="0" xfId="0" applyFont="1" applyFill="1" applyBorder="1" applyAlignment="1">
      <alignment horizontal="left" vertical="center" wrapText="1"/>
    </xf>
    <xf numFmtId="4" fontId="33" fillId="0" borderId="0" xfId="0" applyNumberFormat="1" applyFont="1" applyFill="1" applyAlignment="1">
      <alignment horizontal="center" vertical="center" wrapText="1"/>
    </xf>
    <xf numFmtId="0" fontId="33" fillId="0" borderId="0" xfId="0" applyFont="1" applyFill="1" applyAlignment="1">
      <alignment vertical="center" wrapText="1"/>
    </xf>
    <xf numFmtId="164" fontId="34"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38" fillId="0" borderId="0" xfId="0" applyFont="1" applyFill="1" applyBorder="1" applyAlignment="1">
      <alignment horizontal="center" vertical="center"/>
    </xf>
    <xf numFmtId="164" fontId="34" fillId="0" borderId="2" xfId="0" applyNumberFormat="1" applyFont="1" applyFill="1" applyBorder="1" applyAlignment="1">
      <alignment horizontal="center" vertical="center" wrapText="1"/>
    </xf>
    <xf numFmtId="165" fontId="34" fillId="0" borderId="2" xfId="0" applyNumberFormat="1" applyFont="1" applyFill="1" applyBorder="1" applyAlignment="1">
      <alignment vertical="center" wrapText="1"/>
    </xf>
    <xf numFmtId="165" fontId="34" fillId="0" borderId="2" xfId="0" applyNumberFormat="1" applyFont="1" applyFill="1" applyBorder="1" applyAlignment="1">
      <alignment horizontal="center" vertical="center" wrapText="1"/>
    </xf>
    <xf numFmtId="4" fontId="34" fillId="0" borderId="2" xfId="0" applyNumberFormat="1" applyFont="1" applyFill="1" applyBorder="1" applyAlignment="1">
      <alignment horizontal="center" vertical="center" wrapText="1"/>
    </xf>
    <xf numFmtId="4" fontId="33" fillId="0" borderId="2" xfId="0" applyNumberFormat="1" applyFont="1" applyFill="1" applyBorder="1" applyAlignment="1">
      <alignment horizontal="center" vertical="center" wrapText="1"/>
    </xf>
    <xf numFmtId="0" fontId="36" fillId="0" borderId="0" xfId="0" applyFont="1" applyFill="1" applyAlignment="1">
      <alignment horizontal="left" vertical="center"/>
    </xf>
    <xf numFmtId="171" fontId="0" fillId="0" borderId="0" xfId="0" applyNumberFormat="1" applyFont="1" applyFill="1" applyAlignment="1">
      <alignment vertical="center"/>
    </xf>
    <xf numFmtId="0" fontId="4" fillId="0" borderId="0" xfId="0" applyFont="1" applyFill="1" applyAlignment="1">
      <alignment vertical="center" wrapText="1"/>
    </xf>
    <xf numFmtId="171" fontId="0" fillId="0" borderId="2" xfId="0" applyNumberFormat="1" applyFont="1" applyFill="1" applyBorder="1" applyAlignment="1">
      <alignment vertical="center"/>
    </xf>
    <xf numFmtId="0" fontId="0" fillId="0" borderId="2" xfId="0" applyFont="1" applyFill="1" applyBorder="1" applyAlignment="1">
      <alignment vertical="center"/>
    </xf>
    <xf numFmtId="172" fontId="4" fillId="0" borderId="0" xfId="0" applyNumberFormat="1" applyFont="1" applyFill="1" applyAlignment="1">
      <alignment vertical="center" wrapText="1"/>
    </xf>
    <xf numFmtId="0" fontId="33" fillId="0" borderId="0" xfId="0" applyFont="1" applyFill="1" applyAlignment="1">
      <alignment vertical="center"/>
    </xf>
    <xf numFmtId="4" fontId="39" fillId="0" borderId="0" xfId="0" applyNumberFormat="1" applyFont="1" applyFill="1" applyBorder="1" applyAlignment="1">
      <alignment horizontal="center" vertical="center"/>
    </xf>
    <xf numFmtId="2" fontId="40" fillId="0" borderId="0" xfId="10" applyNumberFormat="1" applyFont="1" applyFill="1" applyAlignment="1">
      <alignment horizontal="left" vertical="top"/>
    </xf>
    <xf numFmtId="4" fontId="40" fillId="0" borderId="0" xfId="10" applyNumberFormat="1" applyFont="1" applyFill="1" applyAlignment="1">
      <alignment horizontal="right" vertical="top"/>
    </xf>
    <xf numFmtId="0" fontId="40" fillId="0" borderId="0" xfId="10" applyFont="1" applyFill="1"/>
    <xf numFmtId="2" fontId="40" fillId="0" borderId="0" xfId="10" applyNumberFormat="1" applyFont="1" applyFill="1" applyAlignment="1">
      <alignment horizontal="left"/>
    </xf>
    <xf numFmtId="2" fontId="40" fillId="0" borderId="0" xfId="10" applyNumberFormat="1" applyFont="1" applyFill="1" applyAlignment="1">
      <alignment horizontal="left" vertical="center"/>
    </xf>
    <xf numFmtId="0" fontId="40" fillId="0" borderId="0" xfId="10" applyFont="1" applyFill="1" applyAlignment="1">
      <alignment horizontal="left" vertical="center"/>
    </xf>
    <xf numFmtId="4" fontId="40" fillId="0" borderId="0" xfId="10" applyNumberFormat="1" applyFont="1" applyFill="1" applyAlignment="1">
      <alignment horizontal="left" vertical="center"/>
    </xf>
    <xf numFmtId="0" fontId="41" fillId="0" borderId="0" xfId="10" applyFont="1" applyFill="1" applyAlignment="1">
      <alignment horizontal="left" vertical="center"/>
    </xf>
    <xf numFmtId="2" fontId="41" fillId="0" borderId="0" xfId="10" applyNumberFormat="1" applyFont="1" applyFill="1" applyAlignment="1">
      <alignment horizontal="left" vertical="center"/>
    </xf>
    <xf numFmtId="0" fontId="41" fillId="0" borderId="0" xfId="10" applyFont="1" applyFill="1" applyAlignment="1">
      <alignment vertical="center"/>
    </xf>
    <xf numFmtId="0" fontId="40" fillId="0" borderId="0" xfId="10" applyFont="1" applyFill="1" applyAlignment="1">
      <alignment vertical="center"/>
    </xf>
    <xf numFmtId="2" fontId="40" fillId="0" borderId="5" xfId="10" applyNumberFormat="1" applyFont="1" applyFill="1" applyBorder="1" applyAlignment="1">
      <alignment horizontal="left" vertical="center"/>
    </xf>
    <xf numFmtId="2" fontId="41" fillId="0" borderId="6" xfId="10" applyNumberFormat="1" applyFont="1" applyFill="1" applyBorder="1" applyAlignment="1">
      <alignment horizontal="left" vertical="center"/>
    </xf>
    <xf numFmtId="2" fontId="40" fillId="0" borderId="0" xfId="10" applyNumberFormat="1" applyFont="1" applyFill="1" applyAlignment="1">
      <alignment horizontal="left" vertical="top" wrapText="1"/>
    </xf>
    <xf numFmtId="2" fontId="41" fillId="0" borderId="0" xfId="10" applyNumberFormat="1" applyFont="1" applyFill="1" applyAlignment="1">
      <alignment horizontal="left" vertical="top"/>
    </xf>
    <xf numFmtId="2" fontId="41" fillId="0" borderId="0" xfId="10" applyNumberFormat="1" applyFont="1" applyFill="1" applyAlignment="1">
      <alignment horizontal="left"/>
    </xf>
    <xf numFmtId="0" fontId="41" fillId="0" borderId="0" xfId="10" applyFont="1" applyFill="1" applyAlignment="1">
      <alignment horizontal="left" vertical="center" indent="1"/>
    </xf>
    <xf numFmtId="0" fontId="42" fillId="0" borderId="0" xfId="10" applyFont="1" applyFill="1" applyAlignment="1">
      <alignment horizontal="center" vertical="top" wrapText="1"/>
    </xf>
    <xf numFmtId="0" fontId="42" fillId="0" borderId="0" xfId="10" applyFont="1" applyFill="1" applyAlignment="1">
      <alignment horizontal="left" vertical="top" wrapText="1"/>
    </xf>
    <xf numFmtId="0" fontId="42" fillId="0" borderId="0" xfId="10" applyFont="1" applyFill="1" applyAlignment="1"/>
    <xf numFmtId="2" fontId="42" fillId="0" borderId="0" xfId="10" applyNumberFormat="1" applyFont="1" applyFill="1" applyAlignment="1">
      <alignment horizontal="left" vertical="top" wrapText="1"/>
    </xf>
    <xf numFmtId="0" fontId="41" fillId="0" borderId="0" xfId="10" applyFont="1" applyFill="1" applyAlignment="1">
      <alignment horizontal="left"/>
    </xf>
    <xf numFmtId="4" fontId="40" fillId="0" borderId="0" xfId="10" applyNumberFormat="1" applyFont="1" applyFill="1" applyAlignment="1">
      <alignment horizontal="left" vertical="top"/>
    </xf>
    <xf numFmtId="0" fontId="41" fillId="0" borderId="0" xfId="10" applyFont="1" applyFill="1" applyAlignment="1"/>
    <xf numFmtId="0" fontId="41" fillId="0" borderId="0" xfId="10" applyFont="1" applyFill="1"/>
    <xf numFmtId="49" fontId="40" fillId="0" borderId="0" xfId="10" applyNumberFormat="1" applyFont="1" applyFill="1" applyAlignment="1">
      <alignment horizontal="left" vertical="top"/>
    </xf>
    <xf numFmtId="2" fontId="41" fillId="0" borderId="0" xfId="10" applyNumberFormat="1" applyFont="1" applyFill="1" applyAlignment="1">
      <alignment horizontal="right"/>
    </xf>
    <xf numFmtId="2" fontId="40" fillId="0" borderId="0" xfId="10" applyNumberFormat="1" applyFont="1" applyFill="1" applyBorder="1" applyAlignment="1">
      <alignment horizontal="left" vertical="center"/>
    </xf>
    <xf numFmtId="2" fontId="41" fillId="0" borderId="0" xfId="10" applyNumberFormat="1" applyFont="1" applyFill="1" applyBorder="1" applyAlignment="1">
      <alignment horizontal="left" vertical="center"/>
    </xf>
    <xf numFmtId="0" fontId="40" fillId="0" borderId="0" xfId="10" applyFont="1" applyFill="1" applyBorder="1" applyAlignment="1">
      <alignment horizontal="left" vertical="center"/>
    </xf>
    <xf numFmtId="4" fontId="40" fillId="0" borderId="0" xfId="10" applyNumberFormat="1" applyFont="1" applyFill="1"/>
    <xf numFmtId="4" fontId="41" fillId="0" borderId="0" xfId="10" applyNumberFormat="1" applyFont="1" applyFill="1" applyAlignment="1">
      <alignment horizontal="left"/>
    </xf>
    <xf numFmtId="4" fontId="41" fillId="0" borderId="0" xfId="10" applyNumberFormat="1" applyFont="1" applyFill="1" applyAlignment="1">
      <alignment horizontal="right"/>
    </xf>
    <xf numFmtId="2" fontId="41" fillId="0" borderId="4" xfId="10" applyNumberFormat="1" applyFont="1" applyFill="1" applyBorder="1" applyAlignment="1">
      <alignment horizontal="right" vertical="top"/>
    </xf>
    <xf numFmtId="2" fontId="41" fillId="0" borderId="4" xfId="10" applyNumberFormat="1" applyFont="1" applyFill="1" applyBorder="1" applyAlignment="1">
      <alignment horizontal="left"/>
    </xf>
    <xf numFmtId="2" fontId="40" fillId="0" borderId="4" xfId="10" applyNumberFormat="1" applyFont="1" applyFill="1" applyBorder="1" applyAlignment="1">
      <alignment horizontal="left" vertical="top"/>
    </xf>
    <xf numFmtId="4" fontId="40" fillId="0" borderId="4" xfId="10" applyNumberFormat="1" applyFont="1" applyFill="1" applyBorder="1" applyAlignment="1">
      <alignment horizontal="left" vertical="top"/>
    </xf>
    <xf numFmtId="2" fontId="40" fillId="0" borderId="4" xfId="10" applyNumberFormat="1" applyFont="1" applyFill="1" applyBorder="1" applyAlignment="1">
      <alignment horizontal="right" vertical="top"/>
    </xf>
    <xf numFmtId="4" fontId="40" fillId="0" borderId="4" xfId="10" applyNumberFormat="1" applyFont="1" applyFill="1" applyBorder="1" applyAlignment="1">
      <alignment horizontal="right" vertical="top"/>
    </xf>
    <xf numFmtId="2" fontId="41" fillId="0" borderId="0" xfId="10" applyNumberFormat="1" applyFont="1" applyFill="1" applyBorder="1" applyAlignment="1">
      <alignment horizontal="right" vertical="top"/>
    </xf>
    <xf numFmtId="2" fontId="41" fillId="0" borderId="0" xfId="10" applyNumberFormat="1" applyFont="1" applyFill="1" applyBorder="1" applyAlignment="1">
      <alignment horizontal="left" vertical="top"/>
    </xf>
    <xf numFmtId="2" fontId="40" fillId="0" borderId="0" xfId="10" applyNumberFormat="1" applyFont="1" applyFill="1" applyBorder="1" applyAlignment="1">
      <alignment horizontal="left" vertical="top"/>
    </xf>
    <xf numFmtId="4" fontId="40" fillId="0" borderId="0" xfId="10" applyNumberFormat="1" applyFont="1" applyFill="1" applyBorder="1" applyAlignment="1">
      <alignment horizontal="left" vertical="top"/>
    </xf>
    <xf numFmtId="2" fontId="40" fillId="0" borderId="0" xfId="10" applyNumberFormat="1" applyFont="1" applyFill="1" applyBorder="1" applyAlignment="1">
      <alignment horizontal="right" vertical="top"/>
    </xf>
    <xf numFmtId="4" fontId="40" fillId="0" borderId="7" xfId="10" applyNumberFormat="1" applyFont="1" applyFill="1" applyBorder="1" applyAlignment="1">
      <alignment horizontal="right" vertical="top"/>
    </xf>
    <xf numFmtId="2" fontId="40" fillId="0" borderId="0" xfId="10" applyNumberFormat="1" applyFont="1" applyFill="1" applyAlignment="1">
      <alignment horizontal="right" vertical="top"/>
    </xf>
    <xf numFmtId="4" fontId="41" fillId="0" borderId="0" xfId="10" applyNumberFormat="1" applyFont="1" applyFill="1" applyBorder="1" applyProtection="1"/>
    <xf numFmtId="4" fontId="41" fillId="0" borderId="4" xfId="10" applyNumberFormat="1" applyFont="1" applyFill="1" applyBorder="1" applyProtection="1"/>
    <xf numFmtId="2" fontId="41" fillId="0" borderId="0" xfId="10" applyNumberFormat="1" applyFont="1" applyFill="1" applyBorder="1" applyAlignment="1">
      <alignment horizontal="right"/>
    </xf>
    <xf numFmtId="2" fontId="40" fillId="0" borderId="0" xfId="10" applyNumberFormat="1" applyFont="1" applyFill="1" applyAlignment="1">
      <alignment horizontal="right"/>
    </xf>
    <xf numFmtId="4" fontId="40" fillId="0" borderId="0" xfId="10" applyNumberFormat="1" applyFont="1" applyFill="1" applyAlignment="1" applyProtection="1">
      <alignment horizontal="right" vertical="top"/>
    </xf>
    <xf numFmtId="4" fontId="40" fillId="0" borderId="4" xfId="10" applyNumberFormat="1" applyFont="1" applyFill="1" applyBorder="1" applyAlignment="1" applyProtection="1">
      <alignment horizontal="right" vertical="top"/>
    </xf>
    <xf numFmtId="4" fontId="40" fillId="0" borderId="7" xfId="10" applyNumberFormat="1" applyFont="1" applyFill="1" applyBorder="1" applyAlignment="1" applyProtection="1">
      <alignment horizontal="right" vertical="top"/>
    </xf>
    <xf numFmtId="4" fontId="41" fillId="0" borderId="0" xfId="10" quotePrefix="1" applyNumberFormat="1" applyFont="1" applyFill="1" applyBorder="1" applyProtection="1"/>
    <xf numFmtId="4" fontId="41" fillId="0" borderId="8" xfId="10" applyNumberFormat="1" applyFont="1" applyFill="1" applyBorder="1" applyProtection="1"/>
    <xf numFmtId="4" fontId="40" fillId="0" borderId="0" xfId="10" applyNumberFormat="1" applyFont="1" applyFill="1" applyBorder="1" applyProtection="1"/>
    <xf numFmtId="2" fontId="40" fillId="0" borderId="0" xfId="10" applyNumberFormat="1" applyFont="1" applyFill="1" applyBorder="1" applyAlignment="1">
      <alignment horizontal="left" vertical="top" wrapText="1"/>
    </xf>
    <xf numFmtId="2" fontId="41" fillId="0" borderId="5" xfId="10" applyNumberFormat="1" applyFont="1" applyFill="1" applyBorder="1" applyAlignment="1">
      <alignment horizontal="right" vertical="top"/>
    </xf>
    <xf numFmtId="2" fontId="41" fillId="0" borderId="8" xfId="10" applyNumberFormat="1" applyFont="1" applyFill="1" applyBorder="1" applyAlignment="1">
      <alignment horizontal="left" vertical="top"/>
    </xf>
    <xf numFmtId="2" fontId="40" fillId="0" borderId="8" xfId="10" applyNumberFormat="1" applyFont="1" applyFill="1" applyBorder="1" applyAlignment="1">
      <alignment horizontal="left" vertical="top"/>
    </xf>
    <xf numFmtId="4" fontId="40" fillId="0" borderId="8" xfId="10" applyNumberFormat="1" applyFont="1" applyFill="1" applyBorder="1" applyAlignment="1">
      <alignment horizontal="left" vertical="top"/>
    </xf>
    <xf numFmtId="2" fontId="41" fillId="0" borderId="8" xfId="10" applyNumberFormat="1" applyFont="1" applyFill="1" applyBorder="1" applyAlignment="1">
      <alignment horizontal="right" vertical="top"/>
    </xf>
    <xf numFmtId="4" fontId="41" fillId="0" borderId="9" xfId="10" applyNumberFormat="1" applyFont="1" applyFill="1" applyBorder="1" applyProtection="1"/>
    <xf numFmtId="2" fontId="41" fillId="0" borderId="0" xfId="10" applyNumberFormat="1" applyFont="1" applyFill="1" applyBorder="1" applyAlignment="1">
      <alignment horizontal="left" vertical="top" wrapText="1"/>
    </xf>
    <xf numFmtId="0" fontId="40" fillId="0" borderId="0" xfId="10" applyFont="1" applyFill="1" applyBorder="1"/>
    <xf numFmtId="4" fontId="40" fillId="0" borderId="0" xfId="10" applyNumberFormat="1" applyFont="1" applyFill="1" applyBorder="1" applyAlignment="1">
      <alignment horizontal="right" vertical="top"/>
    </xf>
    <xf numFmtId="4" fontId="44" fillId="0" borderId="0" xfId="11" applyNumberFormat="1" applyFont="1" applyFill="1" applyBorder="1" applyAlignment="1" applyProtection="1"/>
    <xf numFmtId="4" fontId="44" fillId="0" borderId="0" xfId="11" applyNumberFormat="1" applyFont="1" applyFill="1" applyBorder="1" applyAlignment="1" applyProtection="1">
      <alignment horizontal="right" vertical="top"/>
    </xf>
    <xf numFmtId="4" fontId="40" fillId="0" borderId="0" xfId="10" applyNumberFormat="1" applyFont="1" applyFill="1" applyBorder="1"/>
    <xf numFmtId="4" fontId="41" fillId="0" borderId="0" xfId="10" applyNumberFormat="1" applyFont="1" applyFill="1" applyBorder="1" applyAlignment="1">
      <alignment horizontal="right" vertical="top"/>
    </xf>
    <xf numFmtId="0" fontId="41" fillId="0" borderId="0" xfId="10" applyFont="1" applyFill="1" applyBorder="1" applyAlignment="1">
      <alignment horizontal="center"/>
    </xf>
    <xf numFmtId="0" fontId="41" fillId="0" borderId="0" xfId="10" applyFont="1" applyFill="1" applyBorder="1"/>
    <xf numFmtId="0" fontId="45" fillId="0" borderId="0" xfId="10" applyNumberFormat="1" applyFont="1" applyAlignment="1">
      <alignment horizontal="left" vertical="top" wrapText="1"/>
    </xf>
    <xf numFmtId="0" fontId="45" fillId="0" borderId="0" xfId="10" applyNumberFormat="1" applyFont="1" applyAlignment="1">
      <alignment horizontal="right" vertical="top" wrapText="1"/>
    </xf>
    <xf numFmtId="0" fontId="45" fillId="0" borderId="0" xfId="10" applyNumberFormat="1" applyFont="1" applyAlignment="1">
      <alignment wrapText="1"/>
    </xf>
    <xf numFmtId="0" fontId="46" fillId="0" borderId="0" xfId="10" applyNumberFormat="1" applyFont="1" applyAlignment="1">
      <alignment wrapText="1"/>
    </xf>
    <xf numFmtId="0" fontId="45" fillId="0" borderId="0" xfId="10" applyNumberFormat="1" applyFont="1" applyFill="1" applyAlignment="1">
      <alignment horizontal="left" vertical="top" wrapText="1"/>
    </xf>
    <xf numFmtId="0" fontId="45" fillId="0" borderId="0" xfId="10" applyNumberFormat="1" applyFont="1" applyFill="1" applyAlignment="1">
      <alignment wrapText="1"/>
    </xf>
    <xf numFmtId="0" fontId="45" fillId="0" borderId="0" xfId="10" applyNumberFormat="1" applyFont="1" applyFill="1" applyAlignment="1">
      <alignment vertical="top"/>
    </xf>
    <xf numFmtId="0" fontId="45" fillId="0" borderId="0" xfId="10" applyNumberFormat="1" applyFont="1" applyFill="1" applyAlignment="1">
      <alignment horizontal="justify" vertical="top" wrapText="1"/>
    </xf>
    <xf numFmtId="0" fontId="45" fillId="0" borderId="0" xfId="10" applyNumberFormat="1" applyFont="1" applyFill="1" applyBorder="1" applyAlignment="1">
      <alignment horizontal="left" vertical="top" wrapText="1"/>
    </xf>
    <xf numFmtId="0" fontId="45" fillId="0" borderId="0" xfId="10" applyNumberFormat="1" applyFont="1" applyAlignment="1">
      <alignment horizontal="left" wrapText="1"/>
    </xf>
    <xf numFmtId="0" fontId="46" fillId="0" borderId="0" xfId="10" applyNumberFormat="1" applyFont="1" applyAlignment="1">
      <alignment horizontal="left" vertical="top" wrapText="1"/>
    </xf>
    <xf numFmtId="0" fontId="45" fillId="0" borderId="0" xfId="10" applyNumberFormat="1" applyFont="1" applyFill="1" applyAlignment="1">
      <alignment horizontal="left" wrapText="1"/>
    </xf>
    <xf numFmtId="0" fontId="46" fillId="0" borderId="0" xfId="10" applyNumberFormat="1" applyFont="1" applyAlignment="1">
      <alignment horizontal="left" wrapText="1"/>
    </xf>
    <xf numFmtId="0" fontId="46" fillId="0" borderId="0" xfId="10" applyNumberFormat="1" applyFont="1" applyAlignment="1">
      <alignment horizontal="right" wrapText="1"/>
    </xf>
    <xf numFmtId="0" fontId="48" fillId="0" borderId="0" xfId="10" applyFont="1" applyFill="1"/>
    <xf numFmtId="0" fontId="48" fillId="0" borderId="0" xfId="10" applyFont="1" applyFill="1" applyAlignment="1">
      <alignment horizontal="right"/>
    </xf>
    <xf numFmtId="4" fontId="48" fillId="0" borderId="0" xfId="10" applyNumberFormat="1" applyFont="1" applyFill="1"/>
    <xf numFmtId="0" fontId="45" fillId="0" borderId="0" xfId="10" applyFont="1" applyFill="1" applyAlignment="1"/>
    <xf numFmtId="0" fontId="49" fillId="0" borderId="5" xfId="10" applyFont="1" applyFill="1" applyBorder="1"/>
    <xf numFmtId="0" fontId="49" fillId="0" borderId="8" xfId="10" applyFont="1" applyFill="1" applyBorder="1"/>
    <xf numFmtId="0" fontId="49" fillId="0" borderId="8" xfId="10" applyFont="1" applyFill="1" applyBorder="1" applyAlignment="1">
      <alignment horizontal="right"/>
    </xf>
    <xf numFmtId="4" fontId="49" fillId="0" borderId="8" xfId="10" applyNumberFormat="1" applyFont="1" applyFill="1" applyBorder="1"/>
    <xf numFmtId="4" fontId="49" fillId="0" borderId="6" xfId="10" applyNumberFormat="1" applyFont="1" applyFill="1" applyBorder="1"/>
    <xf numFmtId="4" fontId="49" fillId="0" borderId="0" xfId="10" applyNumberFormat="1" applyFont="1" applyFill="1"/>
    <xf numFmtId="0" fontId="46" fillId="0" borderId="0" xfId="10" applyFont="1" applyFill="1" applyAlignment="1"/>
    <xf numFmtId="0" fontId="49" fillId="0" borderId="0" xfId="10" applyFont="1" applyFill="1"/>
    <xf numFmtId="0" fontId="49" fillId="0" borderId="0" xfId="10" applyFont="1" applyFill="1" applyAlignment="1">
      <alignment horizontal="right"/>
    </xf>
    <xf numFmtId="0" fontId="49" fillId="0" borderId="4" xfId="10" applyFont="1" applyFill="1" applyBorder="1" applyAlignment="1">
      <alignment horizontal="center"/>
    </xf>
    <xf numFmtId="0" fontId="49" fillId="0" borderId="4" xfId="10" applyFont="1" applyFill="1" applyBorder="1"/>
    <xf numFmtId="0" fontId="49" fillId="0" borderId="4" xfId="10" applyFont="1" applyFill="1" applyBorder="1" applyAlignment="1">
      <alignment horizontal="right"/>
    </xf>
    <xf numFmtId="4" fontId="49" fillId="0" borderId="4" xfId="10" applyNumberFormat="1" applyFont="1" applyFill="1" applyBorder="1"/>
    <xf numFmtId="0" fontId="46" fillId="0" borderId="4" xfId="10" applyFont="1" applyFill="1" applyBorder="1" applyAlignment="1">
      <alignment horizontal="center"/>
    </xf>
    <xf numFmtId="0" fontId="46" fillId="0" borderId="0" xfId="10" applyFont="1" applyFill="1" applyBorder="1" applyAlignment="1">
      <alignment horizontal="left"/>
    </xf>
    <xf numFmtId="0" fontId="45" fillId="0" borderId="0" xfId="10" applyFont="1" applyFill="1"/>
    <xf numFmtId="0" fontId="45" fillId="0" borderId="0" xfId="10" applyFont="1" applyFill="1" applyAlignment="1">
      <alignment horizontal="justify" vertical="top"/>
    </xf>
    <xf numFmtId="0" fontId="45" fillId="0" borderId="0" xfId="10" applyFont="1" applyFill="1" applyAlignment="1">
      <alignment horizontal="right"/>
    </xf>
    <xf numFmtId="4" fontId="45" fillId="0" borderId="0" xfId="10" applyNumberFormat="1" applyFont="1" applyFill="1" applyAlignment="1">
      <alignment horizontal="right"/>
    </xf>
    <xf numFmtId="0" fontId="45" fillId="0" borderId="0" xfId="10" applyFont="1" applyFill="1" applyAlignment="1">
      <alignment horizontal="right" vertical="top"/>
    </xf>
    <xf numFmtId="4" fontId="45" fillId="0" borderId="0" xfId="10" applyNumberFormat="1" applyFont="1" applyFill="1" applyAlignment="1">
      <alignment horizontal="right" vertical="top"/>
    </xf>
    <xf numFmtId="0" fontId="46" fillId="0" borderId="0" xfId="10" applyFont="1" applyFill="1" applyAlignment="1">
      <alignment vertical="top"/>
    </xf>
    <xf numFmtId="0" fontId="47" fillId="0" borderId="0" xfId="10" applyFont="1" applyFill="1" applyAlignment="1">
      <alignment horizontal="justify" vertical="top"/>
    </xf>
    <xf numFmtId="0" fontId="47" fillId="0" borderId="0" xfId="10" applyFont="1" applyFill="1" applyAlignment="1">
      <alignment horizontal="right"/>
    </xf>
    <xf numFmtId="4" fontId="47" fillId="0" borderId="0" xfId="10" applyNumberFormat="1" applyFont="1" applyFill="1" applyAlignment="1">
      <alignment horizontal="right"/>
    </xf>
    <xf numFmtId="0" fontId="47" fillId="0" borderId="0" xfId="10" applyFont="1" applyFill="1" applyAlignment="1"/>
    <xf numFmtId="4" fontId="47" fillId="0" borderId="0" xfId="10" applyNumberFormat="1" applyFont="1" applyFill="1" applyAlignment="1"/>
    <xf numFmtId="0" fontId="45" fillId="0" borderId="0" xfId="10" applyFont="1" applyFill="1" applyAlignment="1">
      <alignment horizontal="left" vertical="top" wrapText="1"/>
    </xf>
    <xf numFmtId="0" fontId="45" fillId="0" borderId="0" xfId="10" applyFont="1" applyFill="1" applyAlignment="1">
      <alignment horizontal="left" vertical="top"/>
    </xf>
    <xf numFmtId="4" fontId="45" fillId="0" borderId="0" xfId="10" applyNumberFormat="1" applyFont="1" applyFill="1" applyAlignment="1">
      <alignment horizontal="left" vertical="top"/>
    </xf>
    <xf numFmtId="0" fontId="48" fillId="0" borderId="0" xfId="10" applyFont="1" applyFill="1" applyAlignment="1">
      <alignment horizontal="left" vertical="top" wrapText="1"/>
    </xf>
    <xf numFmtId="4" fontId="48" fillId="0" borderId="0" xfId="10" applyNumberFormat="1" applyFont="1" applyFill="1" applyAlignment="1">
      <alignment horizontal="left" vertical="top" wrapText="1"/>
    </xf>
    <xf numFmtId="0" fontId="45" fillId="0" borderId="0" xfId="10" applyFont="1" applyFill="1" applyAlignment="1" applyProtection="1">
      <alignment horizontal="left" vertical="top"/>
      <protection locked="0"/>
    </xf>
    <xf numFmtId="0" fontId="46" fillId="0" borderId="0" xfId="10" applyFont="1" applyFill="1" applyBorder="1" applyAlignment="1">
      <alignment horizontal="center" vertical="top" wrapText="1"/>
    </xf>
    <xf numFmtId="0" fontId="46" fillId="0" borderId="3" xfId="10" applyFont="1" applyFill="1" applyBorder="1" applyAlignment="1">
      <alignment horizontal="center" vertical="top" wrapText="1"/>
    </xf>
    <xf numFmtId="4" fontId="46" fillId="0" borderId="3" xfId="10" applyNumberFormat="1" applyFont="1" applyFill="1" applyBorder="1" applyAlignment="1">
      <alignment horizontal="center" vertical="top" wrapText="1"/>
    </xf>
    <xf numFmtId="0" fontId="45" fillId="0" borderId="0" xfId="10" applyFont="1" applyFill="1" applyBorder="1" applyAlignment="1">
      <alignment horizontal="center" vertical="top" wrapText="1"/>
    </xf>
    <xf numFmtId="0" fontId="45" fillId="0" borderId="0" xfId="10" applyFont="1" applyFill="1" applyBorder="1" applyAlignment="1"/>
    <xf numFmtId="0" fontId="48" fillId="0" borderId="0" xfId="10" applyFont="1" applyFill="1" applyBorder="1"/>
    <xf numFmtId="0" fontId="49" fillId="0" borderId="0" xfId="10" applyFont="1" applyFill="1" applyAlignment="1">
      <alignment horizontal="left"/>
    </xf>
    <xf numFmtId="0" fontId="45" fillId="0" borderId="0" xfId="10" applyFont="1" applyFill="1" applyAlignment="1">
      <alignment horizontal="right" wrapText="1"/>
    </xf>
    <xf numFmtId="4" fontId="48" fillId="0" borderId="0" xfId="10" applyNumberFormat="1" applyFont="1" applyFill="1" applyProtection="1">
      <protection locked="0"/>
    </xf>
    <xf numFmtId="0" fontId="45" fillId="0" borderId="0" xfId="10" applyFont="1" applyFill="1" applyAlignment="1">
      <alignment horizontal="justify" vertical="top" wrapText="1"/>
    </xf>
    <xf numFmtId="2" fontId="45" fillId="0" borderId="0" xfId="10" applyNumberFormat="1" applyFont="1" applyFill="1" applyAlignment="1">
      <alignment horizontal="justify" vertical="top" wrapText="1"/>
    </xf>
    <xf numFmtId="4" fontId="48" fillId="0" borderId="0" xfId="10" applyNumberFormat="1" applyFont="1" applyFill="1" applyAlignment="1">
      <alignment horizontal="right"/>
    </xf>
    <xf numFmtId="4" fontId="48" fillId="0" borderId="0" xfId="10" applyNumberFormat="1" applyFont="1" applyFill="1" applyAlignment="1" applyProtection="1">
      <alignment horizontal="right"/>
      <protection locked="0"/>
    </xf>
    <xf numFmtId="2" fontId="45" fillId="0" borderId="0" xfId="10" applyNumberFormat="1" applyFont="1" applyFill="1" applyAlignment="1">
      <alignment horizontal="right" vertical="top"/>
    </xf>
    <xf numFmtId="4" fontId="48" fillId="0" borderId="0" xfId="10" applyNumberFormat="1" applyFont="1" applyFill="1" applyAlignment="1" applyProtection="1">
      <alignment horizontal="right"/>
    </xf>
    <xf numFmtId="4" fontId="48" fillId="0" borderId="0" xfId="10" applyNumberFormat="1" applyFont="1" applyFill="1" applyProtection="1"/>
    <xf numFmtId="4" fontId="50" fillId="0" borderId="0" xfId="10" applyNumberFormat="1" applyFont="1" applyFill="1" applyAlignment="1">
      <alignment horizontal="right"/>
    </xf>
    <xf numFmtId="2" fontId="45" fillId="0" borderId="0" xfId="10" applyNumberFormat="1" applyFont="1" applyFill="1" applyAlignment="1">
      <alignment horizontal="right"/>
    </xf>
    <xf numFmtId="2" fontId="46" fillId="0" borderId="0" xfId="10" applyNumberFormat="1" applyFont="1" applyFill="1" applyAlignment="1">
      <alignment horizontal="left" vertical="top"/>
    </xf>
    <xf numFmtId="4" fontId="48" fillId="0" borderId="0" xfId="10" applyNumberFormat="1" applyFont="1" applyFill="1" applyBorder="1" applyAlignment="1" applyProtection="1">
      <alignment horizontal="right"/>
    </xf>
    <xf numFmtId="0" fontId="45" fillId="0" borderId="0" xfId="10" applyFont="1" applyFill="1" applyBorder="1" applyAlignment="1">
      <alignment horizontal="left" vertical="top"/>
    </xf>
    <xf numFmtId="0" fontId="45" fillId="0" borderId="0" xfId="10" applyFont="1" applyFill="1" applyAlignment="1">
      <alignment horizontal="right" vertical="top" wrapText="1"/>
    </xf>
    <xf numFmtId="2" fontId="45" fillId="0" borderId="0" xfId="10" applyNumberFormat="1" applyFont="1" applyFill="1" applyAlignment="1">
      <alignment horizontal="left" vertical="top"/>
    </xf>
    <xf numFmtId="4" fontId="45" fillId="0" borderId="0" xfId="10" applyNumberFormat="1" applyFont="1" applyFill="1" applyAlignment="1" applyProtection="1">
      <alignment horizontal="right"/>
      <protection locked="0"/>
    </xf>
    <xf numFmtId="4" fontId="45" fillId="0" borderId="0" xfId="10" applyNumberFormat="1" applyFont="1" applyFill="1" applyAlignment="1" applyProtection="1">
      <alignment horizontal="right"/>
    </xf>
    <xf numFmtId="4" fontId="45" fillId="0" borderId="0" xfId="10" applyNumberFormat="1" applyFont="1" applyFill="1"/>
    <xf numFmtId="2" fontId="45" fillId="0" borderId="0" xfId="10" applyNumberFormat="1" applyFont="1" applyFill="1" applyBorder="1" applyAlignment="1">
      <alignment horizontal="left" vertical="top"/>
    </xf>
    <xf numFmtId="2" fontId="45" fillId="0" borderId="0" xfId="10" applyNumberFormat="1" applyFont="1" applyFill="1" applyBorder="1" applyAlignment="1">
      <alignment horizontal="right" vertical="top" wrapText="1"/>
    </xf>
    <xf numFmtId="2" fontId="45" fillId="0" borderId="0" xfId="10" applyNumberFormat="1" applyFont="1" applyFill="1" applyBorder="1" applyAlignment="1">
      <alignment horizontal="right" wrapText="1"/>
    </xf>
    <xf numFmtId="4" fontId="45" fillId="0" borderId="0" xfId="10" applyNumberFormat="1" applyFont="1" applyFill="1" applyBorder="1" applyAlignment="1">
      <alignment horizontal="right"/>
    </xf>
    <xf numFmtId="2" fontId="45" fillId="0" borderId="0" xfId="10" applyNumberFormat="1" applyFont="1" applyFill="1" applyBorder="1" applyAlignment="1">
      <alignment horizontal="right" vertical="top"/>
    </xf>
    <xf numFmtId="4" fontId="45" fillId="0" borderId="0" xfId="10" applyNumberFormat="1" applyFont="1" applyFill="1" applyBorder="1" applyAlignment="1" applyProtection="1">
      <alignment horizontal="right" vertical="top"/>
    </xf>
    <xf numFmtId="4" fontId="45" fillId="0" borderId="0" xfId="10" applyNumberFormat="1" applyFont="1" applyFill="1" applyBorder="1" applyAlignment="1">
      <alignment horizontal="right" vertical="top"/>
    </xf>
    <xf numFmtId="2" fontId="46" fillId="0" borderId="4" xfId="10" applyNumberFormat="1" applyFont="1" applyFill="1" applyBorder="1" applyAlignment="1">
      <alignment vertical="top"/>
    </xf>
    <xf numFmtId="2" fontId="46" fillId="0" borderId="4" xfId="10" applyNumberFormat="1" applyFont="1" applyFill="1" applyBorder="1" applyAlignment="1">
      <alignment horizontal="justify" vertical="top"/>
    </xf>
    <xf numFmtId="0" fontId="48" fillId="0" borderId="4" xfId="10" applyFont="1" applyFill="1" applyBorder="1"/>
    <xf numFmtId="4" fontId="48" fillId="0" borderId="4" xfId="10" applyNumberFormat="1" applyFont="1" applyFill="1" applyBorder="1"/>
    <xf numFmtId="2" fontId="46" fillId="0" borderId="4" xfId="10" applyNumberFormat="1" applyFont="1" applyFill="1" applyBorder="1" applyAlignment="1">
      <alignment horizontal="right"/>
    </xf>
    <xf numFmtId="4" fontId="49" fillId="0" borderId="4" xfId="10" applyNumberFormat="1" applyFont="1" applyFill="1" applyBorder="1" applyProtection="1"/>
    <xf numFmtId="4" fontId="49" fillId="0" borderId="0" xfId="10" applyNumberFormat="1" applyFont="1" applyFill="1" applyBorder="1"/>
    <xf numFmtId="0" fontId="46" fillId="0" borderId="0" xfId="10" applyFont="1" applyFill="1" applyBorder="1" applyAlignment="1">
      <alignment horizontal="left" readingOrder="1"/>
    </xf>
    <xf numFmtId="4" fontId="45" fillId="0" borderId="0" xfId="10" applyNumberFormat="1" applyFont="1" applyFill="1" applyAlignment="1">
      <alignment horizontal="left" vertical="top" readingOrder="1"/>
    </xf>
    <xf numFmtId="4" fontId="47" fillId="0" borderId="0" xfId="10" applyNumberFormat="1" applyFont="1" applyFill="1" applyAlignment="1">
      <alignment horizontal="left" readingOrder="1"/>
    </xf>
    <xf numFmtId="4" fontId="45" fillId="0" borderId="0" xfId="10" applyNumberFormat="1" applyFont="1" applyFill="1" applyAlignment="1">
      <alignment horizontal="justify" vertical="top"/>
    </xf>
    <xf numFmtId="4" fontId="45" fillId="0" borderId="0" xfId="10" applyNumberFormat="1" applyFont="1" applyFill="1" applyAlignment="1">
      <alignment horizontal="justify" vertical="top" wrapText="1"/>
    </xf>
    <xf numFmtId="4" fontId="45" fillId="0" borderId="0" xfId="10" applyNumberFormat="1" applyFont="1" applyFill="1" applyAlignment="1" applyProtection="1">
      <protection locked="0"/>
    </xf>
    <xf numFmtId="4" fontId="45" fillId="0" borderId="0" xfId="10" applyNumberFormat="1" applyFont="1" applyFill="1" applyAlignment="1"/>
    <xf numFmtId="4" fontId="45" fillId="0" borderId="0" xfId="10" applyNumberFormat="1" applyFont="1" applyFill="1" applyAlignment="1">
      <alignment horizontal="left" readingOrder="1"/>
    </xf>
    <xf numFmtId="0" fontId="46" fillId="0" borderId="0" xfId="10" applyFont="1" applyFill="1" applyAlignment="1">
      <alignment horizontal="left"/>
    </xf>
    <xf numFmtId="4" fontId="45" fillId="0" borderId="0" xfId="10" applyNumberFormat="1" applyFont="1" applyFill="1" applyProtection="1">
      <protection locked="0"/>
    </xf>
    <xf numFmtId="0" fontId="46" fillId="0" borderId="0" xfId="10" applyFont="1" applyFill="1" applyAlignment="1">
      <alignment horizontal="right" vertical="top" wrapText="1"/>
    </xf>
    <xf numFmtId="2" fontId="46" fillId="0" borderId="0" xfId="10" applyNumberFormat="1" applyFont="1" applyFill="1" applyAlignment="1">
      <alignment horizontal="left" vertical="top" wrapText="1"/>
    </xf>
    <xf numFmtId="2" fontId="45" fillId="0" borderId="0" xfId="10" applyNumberFormat="1" applyFont="1" applyFill="1" applyAlignment="1">
      <alignment horizontal="left" vertical="top" wrapText="1"/>
    </xf>
    <xf numFmtId="4" fontId="45" fillId="0" borderId="0" xfId="10" applyNumberFormat="1" applyFont="1" applyFill="1" applyBorder="1" applyAlignment="1" applyProtection="1">
      <alignment horizontal="right"/>
    </xf>
    <xf numFmtId="0" fontId="45" fillId="0" borderId="0" xfId="10" applyFont="1" applyFill="1" applyAlignment="1">
      <alignment horizontal="left" readingOrder="1"/>
    </xf>
    <xf numFmtId="0" fontId="45" fillId="0" borderId="0" xfId="10" applyFont="1" applyFill="1" applyBorder="1" applyAlignment="1">
      <alignment horizontal="justify" vertical="top" wrapText="1"/>
    </xf>
    <xf numFmtId="2" fontId="45" fillId="0" borderId="0" xfId="10" applyNumberFormat="1" applyFont="1" applyFill="1" applyBorder="1" applyAlignment="1">
      <alignment horizontal="left" vertical="top" wrapText="1"/>
    </xf>
    <xf numFmtId="0" fontId="45" fillId="0" borderId="0" xfId="10" applyFont="1" applyFill="1" applyBorder="1" applyAlignment="1">
      <alignment horizontal="right" wrapText="1"/>
    </xf>
    <xf numFmtId="4" fontId="45" fillId="0" borderId="0" xfId="10" applyNumberFormat="1" applyFont="1" applyFill="1" applyBorder="1"/>
    <xf numFmtId="4" fontId="45" fillId="0" borderId="0" xfId="10" applyNumberFormat="1" applyFont="1" applyFill="1" applyBorder="1" applyProtection="1">
      <protection locked="0"/>
    </xf>
    <xf numFmtId="4" fontId="46" fillId="0" borderId="0" xfId="10" applyNumberFormat="1" applyFont="1" applyFill="1" applyAlignment="1" applyProtection="1">
      <alignment horizontal="right"/>
    </xf>
    <xf numFmtId="0" fontId="46" fillId="0" borderId="0" xfId="10" applyFont="1" applyFill="1" applyAlignment="1">
      <alignment horizontal="left" wrapText="1"/>
    </xf>
    <xf numFmtId="4" fontId="46" fillId="0" borderId="0" xfId="10" applyNumberFormat="1" applyFont="1" applyFill="1"/>
    <xf numFmtId="4" fontId="45" fillId="0" borderId="0" xfId="10" applyNumberFormat="1" applyFont="1" applyFill="1" applyBorder="1" applyAlignment="1" applyProtection="1">
      <alignment horizontal="right"/>
      <protection locked="0"/>
    </xf>
    <xf numFmtId="4" fontId="46" fillId="0" borderId="0" xfId="10" applyNumberFormat="1" applyFont="1" applyFill="1" applyAlignment="1">
      <alignment horizontal="right"/>
    </xf>
    <xf numFmtId="4" fontId="45" fillId="0" borderId="0" xfId="10" applyNumberFormat="1" applyFont="1" applyFill="1" applyProtection="1"/>
    <xf numFmtId="49" fontId="45" fillId="0" borderId="0" xfId="10" applyNumberFormat="1" applyFont="1" applyFill="1" applyAlignment="1">
      <alignment horizontal="justify" vertical="top" wrapText="1"/>
    </xf>
    <xf numFmtId="4" fontId="46" fillId="0" borderId="0" xfId="10" applyNumberFormat="1" applyFont="1" applyFill="1" applyBorder="1" applyAlignment="1">
      <alignment horizontal="right"/>
    </xf>
    <xf numFmtId="0" fontId="46" fillId="0" borderId="0" xfId="10" applyFont="1" applyFill="1" applyAlignment="1">
      <alignment horizontal="left" vertical="top" wrapText="1"/>
    </xf>
    <xf numFmtId="0" fontId="45" fillId="0" borderId="0" xfId="10" applyFont="1" applyFill="1" applyBorder="1" applyAlignment="1">
      <alignment horizontal="right" vertical="top" wrapText="1"/>
    </xf>
    <xf numFmtId="0" fontId="45" fillId="0" borderId="0" xfId="10" applyFont="1" applyFill="1" applyAlignment="1">
      <alignment wrapText="1"/>
    </xf>
    <xf numFmtId="0" fontId="47" fillId="0" borderId="0" xfId="10" applyFont="1" applyFill="1" applyAlignment="1">
      <alignment horizontal="left" wrapText="1"/>
    </xf>
    <xf numFmtId="0" fontId="47" fillId="0" borderId="0" xfId="10" applyFont="1" applyFill="1" applyAlignment="1">
      <alignment horizontal="right" wrapText="1"/>
    </xf>
    <xf numFmtId="4" fontId="47" fillId="0" borderId="0" xfId="10" applyNumberFormat="1" applyFont="1" applyFill="1" applyAlignment="1" applyProtection="1">
      <alignment horizontal="right"/>
      <protection locked="0"/>
    </xf>
    <xf numFmtId="4" fontId="47" fillId="0" borderId="0" xfId="10" applyNumberFormat="1" applyFont="1" applyFill="1" applyAlignment="1" applyProtection="1">
      <alignment horizontal="right"/>
    </xf>
    <xf numFmtId="4" fontId="45" fillId="0" borderId="0" xfId="10" applyNumberFormat="1" applyFont="1" applyFill="1" applyAlignment="1" applyProtection="1">
      <alignment horizontal="left" readingOrder="1"/>
      <protection locked="0"/>
    </xf>
    <xf numFmtId="4" fontId="53" fillId="0" borderId="0" xfId="10" applyNumberFormat="1" applyFont="1" applyAlignment="1">
      <alignment horizontal="left" wrapText="1"/>
    </xf>
    <xf numFmtId="4" fontId="2" fillId="0" borderId="0" xfId="10" applyNumberFormat="1"/>
    <xf numFmtId="0" fontId="2" fillId="0" borderId="0" xfId="10" applyAlignment="1">
      <alignment horizontal="center" vertical="center"/>
    </xf>
    <xf numFmtId="0" fontId="2" fillId="0" borderId="0" xfId="10" applyAlignment="1">
      <alignment horizontal="center"/>
    </xf>
    <xf numFmtId="0" fontId="2" fillId="0" borderId="0" xfId="10"/>
    <xf numFmtId="4" fontId="46" fillId="0" borderId="0" xfId="10" applyNumberFormat="1" applyFont="1" applyAlignment="1">
      <alignment vertical="top" wrapText="1"/>
    </xf>
    <xf numFmtId="4" fontId="54" fillId="0" borderId="0" xfId="10" applyNumberFormat="1" applyFont="1" applyAlignment="1">
      <alignment horizontal="center" vertical="center"/>
    </xf>
    <xf numFmtId="0" fontId="54" fillId="0" borderId="0" xfId="10" applyFont="1" applyAlignment="1">
      <alignment horizontal="center"/>
    </xf>
    <xf numFmtId="0" fontId="54" fillId="0" borderId="0" xfId="10" applyFont="1"/>
    <xf numFmtId="4" fontId="45" fillId="0" borderId="0" xfId="10" applyNumberFormat="1" applyFont="1" applyAlignment="1">
      <alignment wrapText="1"/>
    </xf>
    <xf numFmtId="4" fontId="45" fillId="0" borderId="0" xfId="10" applyNumberFormat="1" applyFont="1" applyAlignment="1">
      <alignment horizontal="left" wrapText="1"/>
    </xf>
    <xf numFmtId="0" fontId="54" fillId="0" borderId="0" xfId="10" applyFont="1" applyAlignment="1">
      <alignment horizontal="center" vertical="center"/>
    </xf>
    <xf numFmtId="4" fontId="54" fillId="0" borderId="0" xfId="10" applyNumberFormat="1" applyFont="1" applyAlignment="1">
      <alignment horizontal="center"/>
    </xf>
    <xf numFmtId="4" fontId="54" fillId="0" borderId="0" xfId="10" applyNumberFormat="1" applyFont="1"/>
    <xf numFmtId="4" fontId="55" fillId="0" borderId="0" xfId="10" applyNumberFormat="1" applyFont="1" applyAlignment="1">
      <alignment horizontal="left" wrapText="1"/>
    </xf>
    <xf numFmtId="4" fontId="46" fillId="0" borderId="0" xfId="10" applyNumberFormat="1" applyFont="1" applyAlignment="1">
      <alignment wrapText="1"/>
    </xf>
    <xf numFmtId="4" fontId="45" fillId="0" borderId="0" xfId="10" applyNumberFormat="1" applyFont="1" applyAlignment="1">
      <alignment horizontal="right" wrapText="1"/>
    </xf>
    <xf numFmtId="4" fontId="46" fillId="0" borderId="0" xfId="10" applyNumberFormat="1" applyFont="1" applyAlignment="1">
      <alignment horizontal="left" wrapText="1"/>
    </xf>
    <xf numFmtId="4" fontId="45" fillId="0" borderId="0" xfId="10" applyNumberFormat="1" applyFont="1" applyAlignment="1">
      <alignment horizontal="center" vertical="center"/>
    </xf>
    <xf numFmtId="0" fontId="46" fillId="0" borderId="4" xfId="10" applyFont="1" applyFill="1" applyBorder="1" applyAlignment="1">
      <alignment vertical="top"/>
    </xf>
    <xf numFmtId="0" fontId="47" fillId="0" borderId="4" xfId="10" applyFont="1" applyFill="1" applyBorder="1" applyAlignment="1">
      <alignment horizontal="right"/>
    </xf>
    <xf numFmtId="4" fontId="45" fillId="0" borderId="4" xfId="10" applyNumberFormat="1" applyFont="1" applyFill="1" applyBorder="1" applyAlignment="1">
      <alignment horizontal="right"/>
    </xf>
    <xf numFmtId="4" fontId="45" fillId="0" borderId="4" xfId="10" applyNumberFormat="1" applyFont="1" applyFill="1" applyBorder="1" applyAlignment="1" applyProtection="1">
      <protection locked="0"/>
    </xf>
    <xf numFmtId="4" fontId="46" fillId="0" borderId="4" xfId="10" applyNumberFormat="1" applyFont="1" applyFill="1" applyBorder="1" applyAlignment="1"/>
    <xf numFmtId="1" fontId="47" fillId="0" borderId="0" xfId="10" applyNumberFormat="1" applyFont="1" applyFill="1" applyAlignment="1">
      <alignment horizontal="right"/>
    </xf>
    <xf numFmtId="1" fontId="45" fillId="0" borderId="0" xfId="10" applyNumberFormat="1" applyFont="1" applyFill="1" applyAlignment="1">
      <alignment horizontal="justify" vertical="top"/>
    </xf>
    <xf numFmtId="0" fontId="48" fillId="0" borderId="0" xfId="10" applyFont="1" applyFill="1" applyAlignment="1">
      <alignment horizontal="justify" vertical="top" wrapText="1"/>
    </xf>
    <xf numFmtId="1" fontId="48" fillId="0" borderId="0" xfId="10" applyNumberFormat="1" applyFont="1" applyFill="1" applyAlignment="1">
      <alignment horizontal="justify" vertical="top" wrapText="1"/>
    </xf>
    <xf numFmtId="1" fontId="45" fillId="0" borderId="0" xfId="10" applyNumberFormat="1" applyFont="1" applyFill="1" applyAlignment="1">
      <alignment horizontal="left" vertical="top"/>
    </xf>
    <xf numFmtId="0" fontId="45" fillId="0" borderId="0" xfId="10" applyFont="1" applyFill="1" applyAlignment="1">
      <alignment vertical="top" wrapText="1"/>
    </xf>
    <xf numFmtId="1" fontId="45" fillId="0" borderId="0" xfId="10" applyNumberFormat="1" applyFont="1" applyFill="1"/>
    <xf numFmtId="2" fontId="46" fillId="0" borderId="0" xfId="10" applyNumberFormat="1" applyFont="1" applyFill="1" applyAlignment="1">
      <alignment horizontal="right" vertical="top"/>
    </xf>
    <xf numFmtId="1" fontId="45" fillId="0" borderId="0" xfId="10" applyNumberFormat="1" applyFont="1" applyFill="1" applyAlignment="1">
      <alignment horizontal="right"/>
    </xf>
    <xf numFmtId="2" fontId="50" fillId="0" borderId="0" xfId="10" applyNumberFormat="1" applyFont="1" applyFill="1" applyAlignment="1">
      <alignment horizontal="right" vertical="top"/>
    </xf>
    <xf numFmtId="0" fontId="56" fillId="0" borderId="0" xfId="10" applyFont="1" applyFill="1" applyAlignment="1">
      <alignment horizontal="right" wrapText="1"/>
    </xf>
    <xf numFmtId="2" fontId="48" fillId="0" borderId="0" xfId="10" applyNumberFormat="1" applyFont="1" applyFill="1"/>
    <xf numFmtId="0" fontId="48" fillId="0" borderId="0" xfId="10" applyFont="1" applyFill="1" applyBorder="1" applyAlignment="1">
      <alignment horizontal="right"/>
    </xf>
    <xf numFmtId="2" fontId="48" fillId="0" borderId="0" xfId="10" applyNumberFormat="1" applyFont="1" applyFill="1" applyBorder="1"/>
    <xf numFmtId="1" fontId="45" fillId="0" borderId="0" xfId="10" applyNumberFormat="1" applyFont="1" applyFill="1" applyBorder="1" applyAlignment="1">
      <alignment horizontal="right"/>
    </xf>
    <xf numFmtId="1" fontId="48" fillId="0" borderId="4" xfId="10" applyNumberFormat="1" applyFont="1" applyFill="1" applyBorder="1"/>
    <xf numFmtId="1" fontId="48" fillId="0" borderId="0" xfId="10" applyNumberFormat="1" applyFont="1" applyFill="1"/>
    <xf numFmtId="4" fontId="45" fillId="0" borderId="0" xfId="10" applyNumberFormat="1" applyFont="1" applyFill="1" applyAlignment="1">
      <alignment horizontal="left" vertical="top" wrapText="1"/>
    </xf>
    <xf numFmtId="0" fontId="50" fillId="0" borderId="0" xfId="10" applyFont="1" applyFill="1" applyAlignment="1">
      <alignment horizontal="left" vertical="top" wrapText="1"/>
    </xf>
    <xf numFmtId="4" fontId="50" fillId="0" borderId="0" xfId="10" applyNumberFormat="1" applyFont="1" applyFill="1" applyAlignment="1">
      <alignment horizontal="left" vertical="top" wrapText="1"/>
    </xf>
    <xf numFmtId="0" fontId="56" fillId="0" borderId="0" xfId="10" applyFont="1" applyFill="1" applyAlignment="1">
      <alignment horizontal="left" vertical="top" wrapText="1"/>
    </xf>
    <xf numFmtId="4" fontId="56" fillId="0" borderId="0" xfId="10" applyNumberFormat="1" applyFont="1" applyFill="1" applyAlignment="1">
      <alignment horizontal="left" vertical="top" wrapText="1"/>
    </xf>
    <xf numFmtId="4" fontId="47" fillId="0" borderId="0" xfId="10" applyNumberFormat="1" applyFont="1" applyFill="1" applyBorder="1" applyAlignment="1"/>
    <xf numFmtId="4" fontId="56" fillId="0" borderId="0" xfId="10" applyNumberFormat="1" applyFont="1" applyFill="1" applyAlignment="1">
      <alignment horizontal="right" wrapText="1"/>
    </xf>
    <xf numFmtId="49" fontId="48" fillId="0" borderId="0" xfId="10" applyNumberFormat="1" applyFont="1" applyFill="1"/>
    <xf numFmtId="2" fontId="48" fillId="0" borderId="0" xfId="10" applyNumberFormat="1" applyFont="1" applyFill="1" applyAlignment="1" applyProtection="1">
      <alignment horizontal="right"/>
      <protection locked="0"/>
    </xf>
    <xf numFmtId="2" fontId="48" fillId="0" borderId="0" xfId="10" applyNumberFormat="1" applyFont="1" applyFill="1" applyAlignment="1">
      <alignment horizontal="right"/>
    </xf>
    <xf numFmtId="0" fontId="57" fillId="0" borderId="0" xfId="10" applyFont="1" applyFill="1"/>
    <xf numFmtId="49" fontId="48" fillId="0" borderId="0" xfId="10" applyNumberFormat="1" applyFont="1" applyFill="1" applyAlignment="1">
      <alignment vertical="top"/>
    </xf>
    <xf numFmtId="0" fontId="45" fillId="0" borderId="0" xfId="10" applyFont="1" applyFill="1" applyAlignment="1" applyProtection="1">
      <alignment horizontal="right"/>
      <protection locked="0"/>
    </xf>
    <xf numFmtId="49" fontId="45" fillId="0" borderId="0" xfId="10" quotePrefix="1" applyNumberFormat="1" applyFont="1" applyFill="1" applyAlignment="1">
      <alignment vertical="top"/>
    </xf>
    <xf numFmtId="2" fontId="45" fillId="0" borderId="0" xfId="10" applyNumberFormat="1" applyFont="1" applyFill="1" applyAlignment="1" applyProtection="1">
      <alignment horizontal="right"/>
      <protection locked="0"/>
    </xf>
    <xf numFmtId="0" fontId="46" fillId="0" borderId="0" xfId="10" applyFont="1" applyAlignment="1">
      <alignment wrapText="1"/>
    </xf>
    <xf numFmtId="0" fontId="45" fillId="0" borderId="0" xfId="10" applyFont="1" applyAlignment="1">
      <alignment wrapText="1"/>
    </xf>
    <xf numFmtId="0" fontId="45" fillId="0" borderId="0" xfId="10" applyFont="1" applyAlignment="1">
      <alignment horizontal="right" wrapText="1"/>
    </xf>
    <xf numFmtId="0" fontId="45" fillId="0" borderId="0" xfId="10" applyFont="1" applyAlignment="1">
      <alignment horizontal="center" vertical="center" wrapText="1"/>
    </xf>
    <xf numFmtId="0" fontId="33" fillId="0" borderId="0" xfId="10" applyFont="1" applyFill="1"/>
    <xf numFmtId="4" fontId="45" fillId="0" borderId="0" xfId="10" applyNumberFormat="1" applyFont="1" applyFill="1" applyAlignment="1">
      <alignment wrapText="1"/>
    </xf>
    <xf numFmtId="0" fontId="46" fillId="0" borderId="0" xfId="10" applyFont="1" applyFill="1" applyAlignment="1">
      <alignment horizontal="justify" vertical="top" wrapText="1"/>
    </xf>
    <xf numFmtId="4" fontId="45" fillId="0" borderId="0" xfId="10" applyNumberFormat="1" applyFont="1" applyFill="1" applyAlignment="1" applyProtection="1">
      <alignment horizontal="right" wrapText="1" readingOrder="1"/>
      <protection locked="0"/>
    </xf>
    <xf numFmtId="0" fontId="45" fillId="0" borderId="0" xfId="10" applyFont="1" applyFill="1" applyBorder="1" applyAlignment="1">
      <alignment vertical="top"/>
    </xf>
    <xf numFmtId="0" fontId="45" fillId="0" borderId="0" xfId="10" applyFont="1" applyFill="1" applyBorder="1" applyAlignment="1">
      <alignment horizontal="left" vertical="top" wrapText="1"/>
    </xf>
    <xf numFmtId="4" fontId="45" fillId="0" borderId="0" xfId="10" applyNumberFormat="1" applyFont="1" applyFill="1" applyBorder="1" applyAlignment="1" applyProtection="1">
      <alignment horizontal="right" wrapText="1" readingOrder="1"/>
      <protection locked="0"/>
    </xf>
    <xf numFmtId="0" fontId="33" fillId="0" borderId="0" xfId="10" applyFont="1" applyFill="1" applyBorder="1"/>
    <xf numFmtId="0" fontId="59" fillId="0" borderId="0" xfId="10" applyFont="1" applyFill="1" applyAlignment="1">
      <alignment horizontal="justify" vertical="top" wrapText="1"/>
    </xf>
    <xf numFmtId="0" fontId="33" fillId="0" borderId="0" xfId="10" applyFont="1" applyFill="1" applyAlignment="1">
      <alignment horizontal="right"/>
    </xf>
    <xf numFmtId="4" fontId="60" fillId="0" borderId="0" xfId="10" applyNumberFormat="1" applyFont="1" applyFill="1"/>
    <xf numFmtId="4" fontId="33" fillId="0" borderId="0" xfId="10" applyNumberFormat="1" applyFont="1" applyFill="1"/>
    <xf numFmtId="4" fontId="46" fillId="0" borderId="0" xfId="10" applyNumberFormat="1" applyFont="1" applyFill="1" applyBorder="1" applyAlignment="1">
      <alignment horizontal="right" vertical="top" wrapText="1"/>
    </xf>
    <xf numFmtId="1" fontId="45" fillId="0" borderId="0" xfId="10" applyNumberFormat="1" applyFont="1" applyFill="1" applyAlignment="1">
      <alignment wrapText="1"/>
    </xf>
    <xf numFmtId="0" fontId="45" fillId="0" borderId="0" xfId="10" applyFont="1" applyFill="1" applyAlignment="1">
      <alignment horizontal="justify" wrapText="1"/>
    </xf>
    <xf numFmtId="0" fontId="61" fillId="0" borderId="0" xfId="10" applyFont="1" applyFill="1" applyAlignment="1">
      <alignment vertical="top" wrapText="1"/>
    </xf>
    <xf numFmtId="0" fontId="62" fillId="0" borderId="0" xfId="10" applyFont="1" applyFill="1" applyAlignment="1">
      <alignment wrapText="1"/>
    </xf>
    <xf numFmtId="4" fontId="62" fillId="0" borderId="0" xfId="10" applyNumberFormat="1" applyFont="1" applyFill="1" applyAlignment="1">
      <alignment wrapText="1"/>
    </xf>
    <xf numFmtId="4" fontId="63" fillId="0" borderId="0" xfId="10" applyNumberFormat="1" applyFont="1" applyFill="1" applyAlignment="1"/>
    <xf numFmtId="0" fontId="46" fillId="0" borderId="0" xfId="10" applyFont="1" applyFill="1" applyBorder="1" applyAlignment="1">
      <alignment horizontal="left" vertical="center" wrapText="1"/>
    </xf>
    <xf numFmtId="0" fontId="45" fillId="0" borderId="0" xfId="10" applyFont="1" applyFill="1" applyAlignment="1">
      <alignment horizontal="right" vertical="center" wrapText="1"/>
    </xf>
    <xf numFmtId="173" fontId="45" fillId="0" borderId="0" xfId="10" applyNumberFormat="1" applyFont="1" applyFill="1" applyAlignment="1">
      <alignment horizontal="right"/>
    </xf>
    <xf numFmtId="49" fontId="45" fillId="0" borderId="0" xfId="10" applyNumberFormat="1" applyFont="1" applyFill="1" applyBorder="1" applyAlignment="1">
      <alignment horizontal="justify" vertical="top" wrapText="1"/>
    </xf>
    <xf numFmtId="0" fontId="45" fillId="0" borderId="0" xfId="10" applyFont="1" applyFill="1" applyBorder="1"/>
    <xf numFmtId="173" fontId="45" fillId="0" borderId="0" xfId="10" applyNumberFormat="1" applyFont="1" applyFill="1" applyBorder="1" applyAlignment="1">
      <alignment horizontal="right"/>
    </xf>
    <xf numFmtId="0" fontId="46" fillId="0" borderId="0" xfId="10" applyFont="1" applyFill="1"/>
    <xf numFmtId="0" fontId="50" fillId="0" borderId="0" xfId="10" applyFont="1" applyFill="1" applyAlignment="1">
      <alignment vertical="top" wrapText="1"/>
    </xf>
    <xf numFmtId="1" fontId="46" fillId="0" borderId="0" xfId="10" applyNumberFormat="1" applyFont="1" applyFill="1" applyBorder="1" applyAlignment="1">
      <alignment horizontal="right" vertical="top" wrapText="1"/>
    </xf>
    <xf numFmtId="4" fontId="45" fillId="0" borderId="0" xfId="10" applyNumberFormat="1" applyFont="1" applyFill="1" applyBorder="1" applyAlignment="1">
      <alignment horizontal="justify" vertical="top" wrapText="1"/>
    </xf>
    <xf numFmtId="4" fontId="45" fillId="0" borderId="0" xfId="10" applyNumberFormat="1" applyFont="1" applyFill="1" applyBorder="1" applyAlignment="1">
      <alignment horizontal="left" vertical="top" wrapText="1"/>
    </xf>
    <xf numFmtId="4" fontId="46" fillId="0" borderId="0" xfId="10" applyNumberFormat="1" applyFont="1" applyFill="1" applyBorder="1" applyAlignment="1">
      <alignment horizontal="center" vertical="top" wrapText="1"/>
    </xf>
    <xf numFmtId="0" fontId="46" fillId="0" borderId="3" xfId="10" applyFont="1" applyFill="1" applyBorder="1" applyAlignment="1">
      <alignment horizontal="justify" vertical="top" wrapText="1"/>
    </xf>
    <xf numFmtId="0" fontId="46" fillId="0" borderId="3" xfId="10" applyFont="1" applyFill="1" applyBorder="1" applyAlignment="1">
      <alignment horizontal="left" vertical="top" wrapText="1"/>
    </xf>
    <xf numFmtId="4" fontId="46" fillId="0" borderId="3" xfId="10" applyNumberFormat="1" applyFont="1" applyFill="1" applyBorder="1" applyAlignment="1">
      <alignment horizontal="left" vertical="top" wrapText="1"/>
    </xf>
    <xf numFmtId="4" fontId="46" fillId="0" borderId="3" xfId="10" applyNumberFormat="1" applyFont="1" applyFill="1" applyBorder="1"/>
    <xf numFmtId="0" fontId="46" fillId="0" borderId="0" xfId="10" applyFont="1" applyFill="1" applyBorder="1" applyAlignment="1">
      <alignment horizontal="justify" vertical="top" wrapText="1"/>
    </xf>
    <xf numFmtId="0" fontId="46" fillId="0" borderId="0" xfId="10" applyFont="1" applyFill="1" applyBorder="1" applyAlignment="1">
      <alignment horizontal="left" vertical="top" wrapText="1"/>
    </xf>
    <xf numFmtId="4" fontId="46" fillId="0" borderId="0" xfId="10" applyNumberFormat="1" applyFont="1" applyFill="1" applyBorder="1" applyAlignment="1">
      <alignment horizontal="left" vertical="top" wrapText="1"/>
    </xf>
    <xf numFmtId="4" fontId="46" fillId="0" borderId="0" xfId="10" applyNumberFormat="1" applyFont="1" applyFill="1" applyBorder="1"/>
    <xf numFmtId="0" fontId="46" fillId="0" borderId="0" xfId="10" applyFont="1" applyFill="1" applyAlignment="1">
      <alignment vertical="top" wrapText="1"/>
    </xf>
    <xf numFmtId="2" fontId="46" fillId="0" borderId="0" xfId="10" applyNumberFormat="1" applyFont="1" applyFill="1" applyBorder="1" applyAlignment="1">
      <alignment vertical="top"/>
    </xf>
    <xf numFmtId="0" fontId="45" fillId="0" borderId="0" xfId="10" applyFont="1" applyFill="1" applyBorder="1" applyAlignment="1">
      <alignment horizontal="right" vertical="center" wrapText="1"/>
    </xf>
    <xf numFmtId="2" fontId="45" fillId="0" borderId="0" xfId="10" applyNumberFormat="1" applyFont="1" applyFill="1" applyBorder="1" applyAlignment="1">
      <alignment vertical="top"/>
    </xf>
    <xf numFmtId="2" fontId="46" fillId="0" borderId="0" xfId="10" applyNumberFormat="1" applyFont="1" applyFill="1" applyBorder="1" applyAlignment="1">
      <alignment horizontal="justify" vertical="top"/>
    </xf>
    <xf numFmtId="2" fontId="45" fillId="0" borderId="0" xfId="10" applyNumberFormat="1" applyFont="1" applyFill="1" applyBorder="1" applyAlignment="1">
      <alignment horizontal="right"/>
    </xf>
    <xf numFmtId="2" fontId="46" fillId="0" borderId="0" xfId="10" applyNumberFormat="1" applyFont="1" applyFill="1" applyBorder="1" applyAlignment="1">
      <alignment horizontal="left" vertical="top" wrapText="1"/>
    </xf>
    <xf numFmtId="0" fontId="45" fillId="0" borderId="4" xfId="10" applyFont="1" applyFill="1" applyBorder="1"/>
    <xf numFmtId="4" fontId="45" fillId="0" borderId="4" xfId="10" applyNumberFormat="1" applyFont="1" applyFill="1" applyBorder="1"/>
    <xf numFmtId="4" fontId="46" fillId="0" borderId="4" xfId="10" applyNumberFormat="1" applyFont="1" applyFill="1" applyBorder="1" applyProtection="1"/>
    <xf numFmtId="4" fontId="46" fillId="0" borderId="0" xfId="10" applyNumberFormat="1" applyFont="1" applyFill="1" applyBorder="1" applyProtection="1"/>
    <xf numFmtId="4" fontId="46" fillId="0" borderId="0" xfId="10" applyNumberFormat="1" applyFont="1" applyFill="1" applyBorder="1" applyAlignment="1">
      <alignment horizontal="left" readingOrder="1"/>
    </xf>
    <xf numFmtId="0" fontId="45" fillId="0" borderId="10" xfId="10" applyFont="1" applyFill="1" applyBorder="1" applyAlignment="1">
      <alignment vertical="top" wrapText="1" shrinkToFit="1"/>
    </xf>
    <xf numFmtId="0" fontId="45" fillId="0" borderId="0" xfId="10" applyFont="1" applyFill="1" applyBorder="1" applyAlignment="1">
      <alignment vertical="top" wrapText="1" shrinkToFit="1"/>
    </xf>
    <xf numFmtId="0" fontId="2" fillId="0" borderId="0" xfId="10" applyAlignment="1"/>
    <xf numFmtId="4" fontId="46" fillId="0" borderId="0" xfId="10" applyNumberFormat="1" applyFont="1" applyFill="1" applyAlignment="1">
      <alignment horizontal="justify" vertical="top" wrapText="1"/>
    </xf>
    <xf numFmtId="4" fontId="45" fillId="0" borderId="0" xfId="10" applyNumberFormat="1" applyFont="1" applyFill="1" applyAlignment="1">
      <alignment horizontal="left"/>
    </xf>
    <xf numFmtId="0" fontId="47" fillId="0" borderId="10" xfId="10" applyFont="1" applyFill="1" applyBorder="1" applyAlignment="1">
      <alignment vertical="top" wrapText="1" shrinkToFit="1"/>
    </xf>
    <xf numFmtId="0" fontId="45" fillId="3" borderId="10" xfId="10" applyFont="1" applyFill="1" applyBorder="1" applyAlignment="1">
      <alignment vertical="top" wrapText="1" shrinkToFit="1"/>
    </xf>
    <xf numFmtId="0" fontId="45" fillId="3" borderId="0" xfId="10" applyFont="1" applyFill="1"/>
    <xf numFmtId="0" fontId="45" fillId="4" borderId="0" xfId="10" applyFont="1" applyFill="1"/>
    <xf numFmtId="2" fontId="45" fillId="4" borderId="0" xfId="10" applyNumberFormat="1" applyFont="1" applyFill="1" applyAlignment="1">
      <alignment horizontal="justify" vertical="top" wrapText="1"/>
    </xf>
    <xf numFmtId="0" fontId="45" fillId="4" borderId="0" xfId="10" applyFont="1" applyFill="1" applyAlignment="1">
      <alignment horizontal="right" wrapText="1"/>
    </xf>
    <xf numFmtId="4" fontId="45" fillId="4" borderId="0" xfId="10" applyNumberFormat="1" applyFont="1" applyFill="1" applyAlignment="1">
      <alignment horizontal="right"/>
    </xf>
    <xf numFmtId="4" fontId="45" fillId="4" borderId="0" xfId="10" applyNumberFormat="1" applyFont="1" applyFill="1" applyAlignment="1" applyProtection="1">
      <alignment horizontal="right"/>
      <protection locked="0"/>
    </xf>
    <xf numFmtId="0" fontId="45" fillId="4" borderId="10" xfId="10" applyFont="1" applyFill="1" applyBorder="1" applyAlignment="1">
      <alignment vertical="top" wrapText="1" shrinkToFit="1"/>
    </xf>
    <xf numFmtId="0" fontId="45" fillId="4" borderId="0" xfId="10" applyFont="1" applyFill="1" applyAlignment="1">
      <alignment horizontal="justify" vertical="top" wrapText="1"/>
    </xf>
    <xf numFmtId="2" fontId="45" fillId="0" borderId="0" xfId="10" applyNumberFormat="1" applyFont="1" applyFill="1" applyAlignment="1">
      <alignment horizontal="right" wrapText="1"/>
    </xf>
    <xf numFmtId="0" fontId="45" fillId="3" borderId="0" xfId="10" applyFont="1" applyFill="1" applyBorder="1"/>
    <xf numFmtId="1" fontId="45" fillId="3" borderId="0" xfId="10" applyNumberFormat="1" applyFont="1" applyFill="1" applyBorder="1"/>
    <xf numFmtId="4" fontId="45" fillId="0" borderId="0" xfId="10" quotePrefix="1" applyNumberFormat="1" applyFont="1" applyFill="1" applyAlignment="1" applyProtection="1">
      <alignment horizontal="right"/>
      <protection locked="0"/>
    </xf>
    <xf numFmtId="2" fontId="46" fillId="0" borderId="0" xfId="10" applyNumberFormat="1" applyFont="1" applyFill="1" applyAlignment="1">
      <alignment horizontal="left" wrapText="1"/>
    </xf>
    <xf numFmtId="1" fontId="45" fillId="0" borderId="0" xfId="10" applyNumberFormat="1" applyFont="1" applyFill="1" applyBorder="1"/>
    <xf numFmtId="0" fontId="45" fillId="0" borderId="10" xfId="10" applyFont="1" applyFill="1" applyBorder="1" applyAlignment="1">
      <alignment horizontal="right" vertical="top" wrapText="1" shrinkToFit="1"/>
    </xf>
    <xf numFmtId="0" fontId="45" fillId="0" borderId="0" xfId="10" applyFont="1" applyFill="1" applyBorder="1" applyAlignment="1">
      <alignment horizontal="right"/>
    </xf>
    <xf numFmtId="0" fontId="45" fillId="0" borderId="0" xfId="10" quotePrefix="1" applyFont="1" applyFill="1" applyBorder="1" applyAlignment="1">
      <alignment horizontal="left"/>
    </xf>
    <xf numFmtId="0" fontId="45" fillId="0" borderId="0" xfId="10" applyFont="1" applyFill="1" applyBorder="1" applyAlignment="1">
      <alignment vertical="top" wrapText="1"/>
    </xf>
    <xf numFmtId="0" fontId="46" fillId="0" borderId="0" xfId="12" applyFont="1" applyFill="1" applyBorder="1" applyAlignment="1" applyProtection="1">
      <alignment vertical="top" wrapText="1"/>
    </xf>
    <xf numFmtId="0" fontId="45" fillId="0" borderId="0" xfId="12" applyFont="1" applyFill="1" applyBorder="1" applyAlignment="1" applyProtection="1">
      <alignment vertical="top" wrapText="1"/>
    </xf>
    <xf numFmtId="0" fontId="46" fillId="0" borderId="0" xfId="10" applyFont="1" applyFill="1" applyBorder="1" applyAlignment="1">
      <alignment horizontal="right" vertical="top" wrapText="1"/>
    </xf>
    <xf numFmtId="0" fontId="64" fillId="0" borderId="0" xfId="10" applyFont="1" applyFill="1" applyAlignment="1">
      <alignment horizontal="justify" vertical="top" wrapText="1"/>
    </xf>
    <xf numFmtId="49" fontId="61" fillId="0" borderId="0" xfId="10" applyNumberFormat="1" applyFont="1" applyFill="1" applyAlignment="1">
      <alignment horizontal="justify" vertical="top" wrapText="1"/>
    </xf>
    <xf numFmtId="2" fontId="46" fillId="0" borderId="4" xfId="10" applyNumberFormat="1" applyFont="1" applyFill="1" applyBorder="1" applyAlignment="1">
      <alignment horizontal="left" vertical="top"/>
    </xf>
    <xf numFmtId="4" fontId="6" fillId="0" borderId="1" xfId="0" applyNumberFormat="1" applyFont="1" applyBorder="1" applyAlignment="1">
      <alignment horizontal="center" vertical="center"/>
    </xf>
    <xf numFmtId="0" fontId="31" fillId="0" borderId="0" xfId="12" applyFont="1" applyFill="1" applyBorder="1" applyAlignment="1">
      <alignment horizontal="right"/>
    </xf>
    <xf numFmtId="0" fontId="31" fillId="0" borderId="0" xfId="12" applyNumberFormat="1" applyFont="1" applyFill="1" applyBorder="1" applyAlignment="1">
      <alignment horizontal="left"/>
    </xf>
    <xf numFmtId="0" fontId="31" fillId="0" borderId="0" xfId="12" applyFill="1" applyBorder="1"/>
    <xf numFmtId="2" fontId="31" fillId="0" borderId="3" xfId="12" applyNumberFormat="1" applyFont="1" applyFill="1" applyBorder="1" applyAlignment="1">
      <alignment horizontal="right" vertical="center"/>
    </xf>
    <xf numFmtId="2" fontId="70" fillId="0" borderId="3" xfId="12" applyNumberFormat="1" applyFont="1" applyFill="1" applyBorder="1" applyAlignment="1">
      <alignment vertical="center" wrapText="1"/>
    </xf>
    <xf numFmtId="49" fontId="31" fillId="0" borderId="0" xfId="12" applyNumberFormat="1" applyFont="1" applyFill="1" applyBorder="1" applyAlignment="1">
      <alignment horizontal="right" vertical="top"/>
    </xf>
    <xf numFmtId="0" fontId="31" fillId="0" borderId="0" xfId="12" applyNumberFormat="1" applyFont="1" applyFill="1" applyBorder="1" applyAlignment="1">
      <alignment horizontal="justify" vertical="top"/>
    </xf>
    <xf numFmtId="0" fontId="31" fillId="0" borderId="0" xfId="12" applyFont="1" applyFill="1" applyBorder="1" applyAlignment="1">
      <alignment horizontal="center"/>
    </xf>
    <xf numFmtId="1" fontId="31" fillId="0" borderId="0" xfId="12" applyNumberFormat="1" applyFont="1" applyFill="1" applyBorder="1" applyAlignment="1">
      <alignment horizontal="center" vertical="center"/>
    </xf>
    <xf numFmtId="4" fontId="31" fillId="0" borderId="0" xfId="12" applyNumberFormat="1" applyFont="1" applyFill="1" applyBorder="1" applyAlignment="1">
      <alignment horizontal="right" vertical="center"/>
    </xf>
    <xf numFmtId="2" fontId="31" fillId="0" borderId="0" xfId="12" applyNumberFormat="1" applyFont="1" applyFill="1" applyBorder="1" applyAlignment="1">
      <alignment horizontal="right" vertical="center"/>
    </xf>
    <xf numFmtId="0" fontId="31" fillId="0" borderId="0" xfId="12" applyFill="1"/>
    <xf numFmtId="49" fontId="31" fillId="0" borderId="0" xfId="12" applyNumberFormat="1" applyFont="1" applyFill="1" applyBorder="1" applyAlignment="1">
      <alignment horizontal="right"/>
    </xf>
    <xf numFmtId="0" fontId="31" fillId="0" borderId="0" xfId="12" applyNumberFormat="1" applyFont="1" applyFill="1" applyBorder="1" applyAlignment="1">
      <alignment horizontal="center" vertical="top"/>
    </xf>
    <xf numFmtId="1" fontId="31" fillId="0" borderId="0" xfId="12" applyNumberFormat="1" applyFont="1" applyFill="1" applyBorder="1" applyAlignment="1">
      <alignment horizontal="center"/>
    </xf>
    <xf numFmtId="4" fontId="31" fillId="0" borderId="0" xfId="12" applyNumberFormat="1" applyFont="1" applyFill="1" applyBorder="1" applyAlignment="1">
      <alignment horizontal="center"/>
    </xf>
    <xf numFmtId="49" fontId="31" fillId="0" borderId="0" xfId="14" applyNumberFormat="1" applyFont="1" applyFill="1" applyBorder="1" applyAlignment="1">
      <alignment horizontal="center" vertical="center"/>
    </xf>
    <xf numFmtId="0" fontId="7" fillId="0" borderId="0" xfId="14" applyFont="1" applyFill="1" applyBorder="1" applyAlignment="1">
      <alignment horizontal="left"/>
    </xf>
    <xf numFmtId="0" fontId="7" fillId="0" borderId="0" xfId="14" applyFont="1" applyFill="1" applyBorder="1" applyAlignment="1">
      <alignment horizontal="center" vertical="center"/>
    </xf>
    <xf numFmtId="1" fontId="7" fillId="0" borderId="0" xfId="14" applyNumberFormat="1" applyFont="1" applyFill="1" applyBorder="1" applyAlignment="1">
      <alignment horizontal="center" vertical="center"/>
    </xf>
    <xf numFmtId="4" fontId="31" fillId="0" borderId="0" xfId="14" applyNumberFormat="1" applyFont="1" applyFill="1" applyBorder="1" applyAlignment="1">
      <alignment horizontal="right" vertical="center"/>
    </xf>
    <xf numFmtId="4" fontId="31" fillId="0" borderId="0" xfId="14" applyNumberFormat="1" applyFont="1" applyFill="1" applyBorder="1" applyAlignment="1">
      <alignment vertical="center"/>
    </xf>
    <xf numFmtId="0" fontId="7" fillId="0" borderId="0" xfId="14" applyFont="1" applyFill="1" applyAlignment="1">
      <alignment vertical="center"/>
    </xf>
    <xf numFmtId="0" fontId="35" fillId="0" borderId="0" xfId="15" applyFont="1" applyFill="1" applyAlignment="1">
      <alignment horizontal="left" vertical="top" wrapText="1"/>
    </xf>
    <xf numFmtId="0" fontId="32" fillId="0" borderId="0" xfId="15" applyFont="1" applyFill="1" applyAlignment="1">
      <alignment horizontal="center" vertical="top" wrapText="1"/>
    </xf>
    <xf numFmtId="4" fontId="32" fillId="0" borderId="0" xfId="15" applyNumberFormat="1" applyFont="1" applyFill="1" applyAlignment="1" applyProtection="1">
      <alignment horizontal="left" vertical="top" wrapText="1"/>
      <protection locked="0"/>
    </xf>
    <xf numFmtId="0" fontId="72" fillId="0" borderId="0" xfId="15" applyFont="1" applyFill="1" applyAlignment="1">
      <alignment vertical="center"/>
    </xf>
    <xf numFmtId="0" fontId="4" fillId="0" borderId="0" xfId="16" applyFont="1" applyFill="1" applyAlignment="1">
      <alignment vertical="center"/>
    </xf>
    <xf numFmtId="49" fontId="31" fillId="0" borderId="0" xfId="15" applyNumberFormat="1" applyFont="1" applyFill="1" applyAlignment="1">
      <alignment horizontal="left" vertical="top"/>
    </xf>
    <xf numFmtId="0" fontId="31" fillId="0" borderId="0" xfId="15" applyNumberFormat="1" applyFont="1" applyFill="1" applyAlignment="1">
      <alignment horizontal="justify" vertical="top" wrapText="1"/>
    </xf>
    <xf numFmtId="49" fontId="31" fillId="0" borderId="0" xfId="15" applyNumberFormat="1" applyFont="1" applyFill="1" applyAlignment="1">
      <alignment horizontal="center" vertical="top"/>
    </xf>
    <xf numFmtId="0" fontId="31" fillId="0" borderId="0" xfId="15" applyFont="1" applyFill="1" applyAlignment="1">
      <alignment horizontal="center" vertical="top"/>
    </xf>
    <xf numFmtId="4" fontId="31" fillId="0" borderId="0" xfId="15" applyNumberFormat="1" applyFont="1" applyFill="1" applyAlignment="1" applyProtection="1">
      <alignment vertical="center"/>
      <protection locked="0"/>
    </xf>
    <xf numFmtId="0" fontId="31" fillId="0" borderId="0" xfId="15" applyFont="1" applyFill="1" applyAlignment="1">
      <alignment vertical="center"/>
    </xf>
    <xf numFmtId="0" fontId="31" fillId="0" borderId="0" xfId="0" applyFont="1" applyBorder="1" applyAlignment="1">
      <alignment vertical="top"/>
    </xf>
    <xf numFmtId="0" fontId="31" fillId="0" borderId="0" xfId="0" applyFont="1" applyBorder="1" applyAlignment="1">
      <alignment horizontal="justify" vertical="top"/>
    </xf>
    <xf numFmtId="0" fontId="34" fillId="0" borderId="0" xfId="0" applyFont="1" applyBorder="1" applyAlignment="1">
      <alignment vertical="center"/>
    </xf>
    <xf numFmtId="0" fontId="34" fillId="0" borderId="0" xfId="0" applyFont="1" applyBorder="1" applyAlignment="1"/>
    <xf numFmtId="0" fontId="34" fillId="0" borderId="0" xfId="0" applyFont="1" applyBorder="1" applyAlignment="1" applyProtection="1">
      <alignment vertical="center"/>
      <protection locked="0"/>
    </xf>
    <xf numFmtId="0" fontId="33" fillId="0" borderId="0" xfId="0" applyFont="1" applyBorder="1" applyAlignment="1">
      <alignment vertical="center"/>
    </xf>
    <xf numFmtId="0" fontId="4" fillId="0" borderId="0" xfId="0" applyFont="1" applyAlignment="1">
      <alignment vertical="center"/>
    </xf>
    <xf numFmtId="0" fontId="31" fillId="0" borderId="0" xfId="0" quotePrefix="1" applyFont="1" applyBorder="1" applyAlignment="1">
      <alignment horizontal="justify" vertical="top"/>
    </xf>
    <xf numFmtId="0" fontId="31" fillId="0" borderId="0" xfId="0" quotePrefix="1" applyFont="1" applyBorder="1" applyAlignment="1">
      <alignment horizontal="justify" vertical="top" wrapText="1"/>
    </xf>
    <xf numFmtId="49" fontId="7" fillId="0" borderId="0" xfId="15" applyNumberFormat="1" applyFont="1" applyFill="1" applyAlignment="1">
      <alignment horizontal="left" vertical="top"/>
    </xf>
    <xf numFmtId="0" fontId="31" fillId="0" borderId="0" xfId="15" applyFont="1" applyFill="1" applyAlignment="1">
      <alignment horizontal="justify" vertical="top" wrapText="1"/>
    </xf>
    <xf numFmtId="0" fontId="7" fillId="0" borderId="0" xfId="15" applyFont="1" applyFill="1" applyAlignment="1">
      <alignment horizontal="center" vertical="center"/>
    </xf>
    <xf numFmtId="4" fontId="7" fillId="0" borderId="0" xfId="15" applyNumberFormat="1" applyFont="1" applyFill="1" applyBorder="1" applyAlignment="1" applyProtection="1">
      <alignment horizontal="right" vertical="center"/>
      <protection locked="0"/>
    </xf>
    <xf numFmtId="4" fontId="31" fillId="0" borderId="0" xfId="15" applyNumberFormat="1" applyFont="1" applyFill="1" applyBorder="1" applyAlignment="1">
      <alignment vertical="center"/>
    </xf>
    <xf numFmtId="4" fontId="4" fillId="0" borderId="0" xfId="15" applyNumberFormat="1" applyFont="1" applyFill="1" applyAlignment="1">
      <alignment vertical="center"/>
    </xf>
    <xf numFmtId="0" fontId="4" fillId="0" borderId="0" xfId="15" applyFont="1" applyFill="1" applyAlignment="1">
      <alignment vertical="center"/>
    </xf>
    <xf numFmtId="49" fontId="31" fillId="0" borderId="0" xfId="0" applyNumberFormat="1" applyFont="1" applyBorder="1" applyAlignment="1">
      <alignment vertical="top"/>
    </xf>
    <xf numFmtId="0" fontId="31" fillId="0" borderId="0" xfId="0" applyFont="1" applyAlignment="1">
      <alignment horizontal="justify" vertical="top" wrapText="1"/>
    </xf>
    <xf numFmtId="49" fontId="31" fillId="0" borderId="0" xfId="0" applyNumberFormat="1" applyFont="1" applyAlignment="1">
      <alignment vertical="top" wrapText="1"/>
    </xf>
    <xf numFmtId="0" fontId="31" fillId="0" borderId="0" xfId="0" applyFont="1" applyBorder="1" applyAlignment="1">
      <alignment vertical="center"/>
    </xf>
    <xf numFmtId="0" fontId="31" fillId="0" borderId="0" xfId="0" applyFont="1" applyBorder="1" applyAlignment="1">
      <alignment horizontal="center"/>
    </xf>
    <xf numFmtId="49" fontId="31" fillId="0" borderId="0" xfId="0" applyNumberFormat="1" applyFont="1" applyAlignment="1">
      <alignment wrapText="1"/>
    </xf>
    <xf numFmtId="49" fontId="31" fillId="0" borderId="0" xfId="0" applyNumberFormat="1" applyFont="1" applyAlignment="1">
      <alignment horizontal="left" vertical="top" wrapText="1"/>
    </xf>
    <xf numFmtId="49" fontId="31" fillId="0" borderId="0" xfId="0" applyNumberFormat="1" applyFont="1" applyFill="1" applyBorder="1" applyAlignment="1">
      <alignment horizontal="left" vertical="top"/>
    </xf>
    <xf numFmtId="0" fontId="31" fillId="0" borderId="0" xfId="0" applyFont="1" applyFill="1" applyBorder="1" applyAlignment="1">
      <alignment horizontal="justify" vertical="top"/>
    </xf>
    <xf numFmtId="0" fontId="31" fillId="0" borderId="0" xfId="0" applyFont="1" applyFill="1" applyBorder="1" applyAlignment="1">
      <alignment vertical="top"/>
    </xf>
    <xf numFmtId="0" fontId="31" fillId="0" borderId="0" xfId="0" applyFont="1" applyFill="1" applyBorder="1" applyAlignment="1">
      <alignment horizontal="center"/>
    </xf>
    <xf numFmtId="174" fontId="71" fillId="0" borderId="0" xfId="0" applyNumberFormat="1" applyFont="1" applyFill="1" applyBorder="1" applyAlignment="1" applyProtection="1">
      <alignment vertical="top"/>
      <protection locked="0"/>
    </xf>
    <xf numFmtId="0" fontId="7" fillId="0" borderId="0" xfId="15" applyFont="1" applyFill="1" applyAlignment="1">
      <alignment horizontal="right" vertical="center"/>
    </xf>
    <xf numFmtId="0" fontId="31" fillId="0" borderId="0" xfId="0" applyFont="1" applyFill="1" applyBorder="1" applyAlignment="1">
      <alignment horizontal="justify" vertical="top" wrapText="1"/>
    </xf>
    <xf numFmtId="174" fontId="71" fillId="0" borderId="0" xfId="0" applyNumberFormat="1" applyFont="1" applyBorder="1" applyAlignment="1" applyProtection="1">
      <alignment vertical="top"/>
      <protection locked="0"/>
    </xf>
    <xf numFmtId="0" fontId="31" fillId="0" borderId="0" xfId="0" applyFont="1" applyBorder="1" applyAlignment="1">
      <alignment horizontal="center" vertical="center"/>
    </xf>
    <xf numFmtId="174" fontId="31" fillId="0" borderId="0" xfId="0" applyNumberFormat="1" applyFont="1" applyBorder="1" applyAlignment="1" applyProtection="1">
      <alignment horizontal="right" vertical="center"/>
      <protection locked="0"/>
    </xf>
    <xf numFmtId="49" fontId="31" fillId="0" borderId="0" xfId="14" applyNumberFormat="1" applyFont="1" applyFill="1" applyAlignment="1">
      <alignment horizontal="left" vertical="top"/>
    </xf>
    <xf numFmtId="0" fontId="31" fillId="0" borderId="0" xfId="14" applyFont="1" applyFill="1" applyAlignment="1">
      <alignment horizontal="left" vertical="center"/>
    </xf>
    <xf numFmtId="0" fontId="31" fillId="0" borderId="0" xfId="14" applyNumberFormat="1" applyFont="1" applyFill="1" applyAlignment="1">
      <alignment horizontal="center" vertical="top"/>
    </xf>
    <xf numFmtId="1" fontId="31" fillId="0" borderId="0" xfId="14" applyNumberFormat="1" applyFont="1" applyFill="1" applyAlignment="1">
      <alignment horizontal="center" vertical="top"/>
    </xf>
    <xf numFmtId="4" fontId="31" fillId="0" borderId="0" xfId="14" applyNumberFormat="1" applyFont="1" applyFill="1" applyBorder="1" applyAlignment="1" applyProtection="1">
      <alignment horizontal="right" vertical="center"/>
      <protection locked="0"/>
    </xf>
    <xf numFmtId="0" fontId="31" fillId="0" borderId="0" xfId="14" applyFont="1" applyFill="1" applyAlignment="1">
      <alignment vertical="center"/>
    </xf>
    <xf numFmtId="4" fontId="34" fillId="0" borderId="1" xfId="14" applyNumberFormat="1" applyFont="1" applyFill="1" applyBorder="1" applyAlignment="1" applyProtection="1">
      <alignment horizontal="center" vertical="center"/>
      <protection locked="0"/>
    </xf>
    <xf numFmtId="4" fontId="33" fillId="0" borderId="12" xfId="14" applyNumberFormat="1" applyFont="1" applyFill="1" applyBorder="1" applyAlignment="1">
      <alignment horizontal="right" vertical="center"/>
    </xf>
    <xf numFmtId="0" fontId="34" fillId="0" borderId="0" xfId="14" applyFont="1" applyFill="1" applyBorder="1" applyAlignment="1">
      <alignment horizontal="justify" vertical="top"/>
    </xf>
    <xf numFmtId="4" fontId="34" fillId="0" borderId="0" xfId="14" applyNumberFormat="1" applyFont="1" applyFill="1" applyBorder="1" applyAlignment="1" applyProtection="1">
      <alignment horizontal="center" vertical="center"/>
      <protection locked="0"/>
    </xf>
    <xf numFmtId="4" fontId="33" fillId="0" borderId="0" xfId="14" applyNumberFormat="1" applyFont="1" applyFill="1" applyBorder="1" applyAlignment="1">
      <alignment horizontal="center" vertical="center"/>
    </xf>
    <xf numFmtId="0" fontId="32" fillId="0" borderId="0" xfId="14" applyFont="1" applyFill="1" applyBorder="1" applyAlignment="1">
      <alignment horizontal="justify" vertical="top"/>
    </xf>
    <xf numFmtId="0" fontId="32" fillId="0" borderId="0" xfId="14" applyFont="1" applyFill="1" applyBorder="1" applyAlignment="1">
      <alignment horizontal="justify" vertical="top" wrapText="1"/>
    </xf>
    <xf numFmtId="4" fontId="32" fillId="0" borderId="0" xfId="14" applyNumberFormat="1" applyFont="1" applyFill="1" applyBorder="1" applyAlignment="1" applyProtection="1">
      <alignment horizontal="center" vertical="center"/>
      <protection locked="0"/>
    </xf>
    <xf numFmtId="49" fontId="73" fillId="0" borderId="0" xfId="14" applyNumberFormat="1" applyFont="1" applyFill="1" applyAlignment="1">
      <alignment horizontal="left" vertical="top"/>
    </xf>
    <xf numFmtId="0" fontId="73" fillId="0" borderId="0" xfId="14" applyFont="1" applyFill="1" applyAlignment="1">
      <alignment horizontal="left"/>
    </xf>
    <xf numFmtId="0" fontId="73" fillId="0" borderId="0" xfId="14" applyFont="1" applyFill="1" applyAlignment="1">
      <alignment horizontal="center" vertical="center"/>
    </xf>
    <xf numFmtId="1" fontId="73" fillId="0" borderId="0" xfId="14" applyNumberFormat="1" applyFont="1" applyFill="1" applyAlignment="1">
      <alignment horizontal="center" vertical="center"/>
    </xf>
    <xf numFmtId="4" fontId="73" fillId="0" borderId="0" xfId="14" applyNumberFormat="1" applyFont="1" applyFill="1" applyAlignment="1">
      <alignment horizontal="right" vertical="center"/>
    </xf>
    <xf numFmtId="4" fontId="33" fillId="0" borderId="0" xfId="14" applyNumberFormat="1" applyFont="1" applyFill="1" applyAlignment="1">
      <alignment vertical="center"/>
    </xf>
    <xf numFmtId="4" fontId="73" fillId="0" borderId="0" xfId="14" applyNumberFormat="1" applyFont="1" applyFill="1" applyAlignment="1">
      <alignment vertical="center"/>
    </xf>
    <xf numFmtId="2" fontId="68" fillId="0" borderId="3" xfId="12" applyNumberFormat="1" applyFont="1" applyFill="1" applyBorder="1" applyAlignment="1">
      <alignment vertical="center" wrapText="1"/>
    </xf>
    <xf numFmtId="49" fontId="73" fillId="0" borderId="0" xfId="14" applyNumberFormat="1" applyFont="1" applyBorder="1" applyAlignment="1">
      <alignment horizontal="center" vertical="center"/>
    </xf>
    <xf numFmtId="0" fontId="74" fillId="0" borderId="0" xfId="14" applyFont="1" applyBorder="1" applyAlignment="1">
      <alignment horizontal="left"/>
    </xf>
    <xf numFmtId="0" fontId="74" fillId="0" borderId="0" xfId="14" applyFont="1" applyBorder="1" applyAlignment="1">
      <alignment horizontal="center" vertical="center"/>
    </xf>
    <xf numFmtId="1" fontId="74" fillId="0" borderId="0" xfId="14" applyNumberFormat="1" applyFont="1" applyFill="1" applyBorder="1" applyAlignment="1">
      <alignment horizontal="center" vertical="center"/>
    </xf>
    <xf numFmtId="174" fontId="73" fillId="0" borderId="0" xfId="14" applyNumberFormat="1" applyFont="1" applyBorder="1" applyAlignment="1">
      <alignment horizontal="center" vertical="center"/>
    </xf>
    <xf numFmtId="174" fontId="12" fillId="0" borderId="0" xfId="14" applyNumberFormat="1" applyFont="1" applyBorder="1" applyAlignment="1">
      <alignment horizontal="center" vertical="center"/>
    </xf>
    <xf numFmtId="0" fontId="7" fillId="0" borderId="0" xfId="14" applyFont="1" applyAlignment="1">
      <alignment vertical="center"/>
    </xf>
    <xf numFmtId="0" fontId="35" fillId="0" borderId="0" xfId="14" applyFont="1" applyAlignment="1">
      <alignment vertical="center"/>
    </xf>
    <xf numFmtId="0" fontId="71" fillId="0" borderId="0" xfId="14" applyFont="1" applyAlignment="1">
      <alignment vertical="center"/>
    </xf>
    <xf numFmtId="0" fontId="71" fillId="0" borderId="0" xfId="14" applyFont="1" applyAlignment="1">
      <alignment horizontal="center" vertical="center"/>
    </xf>
    <xf numFmtId="0" fontId="71" fillId="0" borderId="0" xfId="14" applyFont="1" applyFill="1" applyAlignment="1">
      <alignment horizontal="center" vertical="center"/>
    </xf>
    <xf numFmtId="174" fontId="71" fillId="0" borderId="0" xfId="14" applyNumberFormat="1" applyFont="1" applyAlignment="1">
      <alignment horizontal="center" vertical="center"/>
    </xf>
    <xf numFmtId="174" fontId="71" fillId="0" borderId="0" xfId="14" applyNumberFormat="1" applyFont="1" applyAlignment="1">
      <alignment vertical="center"/>
    </xf>
    <xf numFmtId="0" fontId="75" fillId="0" borderId="0" xfId="14" applyFont="1" applyAlignment="1">
      <alignment vertical="center"/>
    </xf>
    <xf numFmtId="0" fontId="75" fillId="0" borderId="0" xfId="14" applyFont="1" applyAlignment="1">
      <alignment horizontal="center" vertical="center"/>
    </xf>
    <xf numFmtId="0" fontId="75" fillId="0" borderId="0" xfId="14" applyFont="1" applyFill="1" applyAlignment="1">
      <alignment horizontal="center" vertical="center"/>
    </xf>
    <xf numFmtId="174" fontId="75" fillId="0" borderId="0" xfId="14" applyNumberFormat="1" applyFont="1" applyAlignment="1">
      <alignment horizontal="center" vertical="center"/>
    </xf>
    <xf numFmtId="174" fontId="75" fillId="0" borderId="0" xfId="14" applyNumberFormat="1" applyFont="1" applyAlignment="1">
      <alignment vertical="center"/>
    </xf>
    <xf numFmtId="0" fontId="7" fillId="0" borderId="0" xfId="15" applyNumberFormat="1" applyFont="1" applyAlignment="1">
      <alignment horizontal="justify" vertical="top" wrapText="1"/>
    </xf>
    <xf numFmtId="49" fontId="7" fillId="0" borderId="0" xfId="15" applyNumberFormat="1" applyFont="1" applyFill="1" applyAlignment="1">
      <alignment horizontal="center" vertical="top"/>
    </xf>
    <xf numFmtId="0" fontId="7" fillId="0" borderId="0" xfId="15" applyFont="1" applyFill="1" applyAlignment="1">
      <alignment horizontal="center" vertical="top"/>
    </xf>
    <xf numFmtId="174" fontId="7" fillId="0" borderId="0" xfId="15" applyNumberFormat="1" applyFont="1" applyFill="1" applyAlignment="1">
      <alignment horizontal="center" vertical="center"/>
    </xf>
    <xf numFmtId="174" fontId="7" fillId="0" borderId="0" xfId="15" applyNumberFormat="1" applyFont="1" applyFill="1" applyAlignment="1">
      <alignment vertical="center"/>
    </xf>
    <xf numFmtId="0" fontId="7" fillId="0" borderId="0" xfId="15" applyFont="1" applyFill="1" applyAlignment="1">
      <alignment vertical="center"/>
    </xf>
    <xf numFmtId="49" fontId="76" fillId="0" borderId="0" xfId="0" applyNumberFormat="1" applyFont="1" applyBorder="1" applyAlignment="1">
      <alignment horizontal="left"/>
    </xf>
    <xf numFmtId="49" fontId="76" fillId="0" borderId="0" xfId="0" applyNumberFormat="1" applyFont="1" applyFill="1" applyBorder="1" applyAlignment="1">
      <alignment horizontal="left"/>
    </xf>
    <xf numFmtId="174" fontId="76" fillId="0" borderId="0" xfId="0" applyNumberFormat="1" applyFont="1" applyBorder="1" applyAlignment="1">
      <alignment horizontal="center" vertical="center"/>
    </xf>
    <xf numFmtId="174" fontId="76" fillId="0" borderId="0" xfId="0" applyNumberFormat="1" applyFont="1" applyBorder="1" applyAlignment="1">
      <alignment horizontal="left"/>
    </xf>
    <xf numFmtId="1" fontId="31" fillId="0" borderId="0" xfId="0" applyNumberFormat="1" applyFont="1" applyBorder="1" applyAlignment="1">
      <alignment horizontal="left" vertical="top"/>
    </xf>
    <xf numFmtId="0" fontId="7" fillId="0" borderId="0" xfId="17" applyFont="1" applyBorder="1" applyAlignment="1">
      <alignment horizontal="justify" vertical="top" wrapText="1"/>
    </xf>
    <xf numFmtId="0" fontId="0" fillId="0" borderId="0" xfId="0" applyAlignment="1">
      <alignment horizontal="center"/>
    </xf>
    <xf numFmtId="0" fontId="31" fillId="0" borderId="0" xfId="0" applyFont="1" applyFill="1" applyAlignment="1">
      <alignment horizontal="center"/>
    </xf>
    <xf numFmtId="174" fontId="0" fillId="0" borderId="0" xfId="0" applyNumberFormat="1" applyAlignment="1">
      <alignment horizontal="center" vertical="center"/>
    </xf>
    <xf numFmtId="174" fontId="0" fillId="0" borderId="0" xfId="0" applyNumberFormat="1"/>
    <xf numFmtId="0" fontId="31" fillId="0" borderId="0" xfId="0" applyFont="1" applyFill="1"/>
    <xf numFmtId="0" fontId="31" fillId="0" borderId="0" xfId="0" applyFont="1"/>
    <xf numFmtId="0" fontId="7" fillId="0" borderId="0" xfId="17" applyFont="1" applyBorder="1" applyAlignment="1">
      <alignment horizontal="justify" vertical="top"/>
    </xf>
    <xf numFmtId="0" fontId="7" fillId="0" borderId="0" xfId="17" applyFont="1" applyBorder="1" applyAlignment="1">
      <alignment horizontal="center"/>
    </xf>
    <xf numFmtId="0" fontId="9" fillId="0" borderId="0" xfId="17" applyFont="1" applyBorder="1" applyAlignment="1">
      <alignment horizontal="justify" vertical="top"/>
    </xf>
    <xf numFmtId="0" fontId="31" fillId="0" borderId="0" xfId="17" applyFont="1" applyBorder="1" applyAlignment="1">
      <alignment horizontal="justify" vertical="top" wrapText="1"/>
    </xf>
    <xf numFmtId="0" fontId="7" fillId="0" borderId="0" xfId="17" quotePrefix="1" applyFont="1" applyBorder="1" applyAlignment="1">
      <alignment horizontal="justify" vertical="top" wrapText="1"/>
    </xf>
    <xf numFmtId="0" fontId="31" fillId="0" borderId="0" xfId="17" applyFont="1" applyAlignment="1">
      <alignment horizontal="center"/>
    </xf>
    <xf numFmtId="174" fontId="0" fillId="0" borderId="0" xfId="0" applyNumberFormat="1" applyAlignment="1">
      <alignment horizontal="center"/>
    </xf>
    <xf numFmtId="174" fontId="7" fillId="0" borderId="0" xfId="15" applyNumberFormat="1" applyFont="1" applyFill="1" applyAlignment="1"/>
    <xf numFmtId="0" fontId="0" fillId="0" borderId="0" xfId="0" applyFill="1" applyBorder="1"/>
    <xf numFmtId="0" fontId="0" fillId="0" borderId="0" xfId="0" applyBorder="1"/>
    <xf numFmtId="0" fontId="0" fillId="0" borderId="0" xfId="0" applyAlignment="1">
      <alignment vertical="top"/>
    </xf>
    <xf numFmtId="0" fontId="0" fillId="0" borderId="0" xfId="0" applyAlignment="1">
      <alignment horizontal="center" vertical="top"/>
    </xf>
    <xf numFmtId="0" fontId="31" fillId="0" borderId="0" xfId="0" applyFont="1" applyFill="1" applyAlignment="1">
      <alignment horizontal="center" vertical="top"/>
    </xf>
    <xf numFmtId="174" fontId="0" fillId="0" borderId="0" xfId="0" applyNumberFormat="1" applyAlignment="1">
      <alignment horizontal="center" vertical="top"/>
    </xf>
    <xf numFmtId="174" fontId="0" fillId="0" borderId="0" xfId="0" applyNumberFormat="1" applyAlignment="1">
      <alignment vertical="top"/>
    </xf>
    <xf numFmtId="0" fontId="0" fillId="0" borderId="0" xfId="0" applyFill="1" applyAlignment="1">
      <alignment vertical="top"/>
    </xf>
    <xf numFmtId="0" fontId="31" fillId="0" borderId="0" xfId="0" applyFont="1" applyFill="1" applyAlignment="1">
      <alignment horizontal="left" vertical="top" wrapText="1"/>
    </xf>
    <xf numFmtId="0" fontId="32" fillId="0" borderId="0" xfId="0" applyFont="1" applyFill="1" applyAlignment="1">
      <alignment horizontal="left" vertical="top" wrapText="1"/>
    </xf>
    <xf numFmtId="0" fontId="73" fillId="0" borderId="0" xfId="0" applyFont="1" applyAlignment="1">
      <alignment vertical="center"/>
    </xf>
    <xf numFmtId="0" fontId="7" fillId="0" borderId="0" xfId="0" applyFont="1" applyFill="1" applyAlignment="1">
      <alignment horizontal="justify" vertical="top" wrapText="1"/>
    </xf>
    <xf numFmtId="0" fontId="31" fillId="0" borderId="0" xfId="15" applyNumberFormat="1" applyFont="1" applyAlignment="1">
      <alignment horizontal="justify" vertical="top" wrapText="1"/>
    </xf>
    <xf numFmtId="49" fontId="7" fillId="0" borderId="0" xfId="0" applyNumberFormat="1" applyFont="1" applyFill="1" applyAlignment="1">
      <alignment horizontal="left" vertical="top"/>
    </xf>
    <xf numFmtId="0" fontId="31" fillId="0" borderId="0" xfId="0" applyFont="1" applyFill="1" applyAlignment="1">
      <alignment horizontal="center" vertical="top" wrapText="1"/>
    </xf>
    <xf numFmtId="0" fontId="7" fillId="0" borderId="0" xfId="0" applyFont="1" applyFill="1" applyAlignment="1">
      <alignment horizontal="center" vertical="top"/>
    </xf>
    <xf numFmtId="174" fontId="7" fillId="0" borderId="0" xfId="0" applyNumberFormat="1" applyFont="1" applyBorder="1" applyAlignment="1">
      <alignment horizontal="center" vertical="center"/>
    </xf>
    <xf numFmtId="174" fontId="7" fillId="0" borderId="0" xfId="0" applyNumberFormat="1" applyFont="1" applyBorder="1" applyAlignment="1">
      <alignment horizontal="right" vertical="center"/>
    </xf>
    <xf numFmtId="0" fontId="4" fillId="0" borderId="0" xfId="0" applyFont="1" applyFill="1" applyAlignment="1">
      <alignment vertical="center"/>
    </xf>
    <xf numFmtId="49" fontId="7" fillId="0" borderId="0" xfId="0" applyNumberFormat="1" applyFont="1" applyFill="1" applyBorder="1" applyAlignment="1">
      <alignment horizontal="left" vertical="top"/>
    </xf>
    <xf numFmtId="0" fontId="31" fillId="0" borderId="0" xfId="0" applyFont="1" applyBorder="1" applyAlignment="1">
      <alignment horizontal="justify" vertical="top" wrapText="1"/>
    </xf>
    <xf numFmtId="174" fontId="31" fillId="0" borderId="0" xfId="0" applyNumberFormat="1" applyFont="1" applyBorder="1" applyAlignment="1">
      <alignment horizontal="center" vertical="center"/>
    </xf>
    <xf numFmtId="0" fontId="31" fillId="0" borderId="0" xfId="0" applyFont="1" applyBorder="1" applyAlignment="1">
      <alignment vertical="top" wrapText="1"/>
    </xf>
    <xf numFmtId="0" fontId="31" fillId="0" borderId="0" xfId="0" applyFont="1" applyFill="1" applyBorder="1" applyAlignment="1">
      <alignment horizontal="center" vertical="top" wrapText="1"/>
    </xf>
    <xf numFmtId="174" fontId="31" fillId="0" borderId="0" xfId="0" applyNumberFormat="1" applyFont="1" applyBorder="1" applyAlignment="1">
      <alignment horizontal="right" vertical="center"/>
    </xf>
    <xf numFmtId="0" fontId="77" fillId="0" borderId="0" xfId="0" applyFont="1" applyBorder="1" applyAlignment="1">
      <alignment vertical="top" wrapText="1"/>
    </xf>
    <xf numFmtId="0" fontId="31" fillId="0" borderId="0" xfId="0" applyFont="1" applyAlignment="1">
      <alignment horizontal="left" vertical="center"/>
    </xf>
    <xf numFmtId="0" fontId="31" fillId="0" borderId="0" xfId="0" applyFont="1" applyFill="1" applyAlignment="1">
      <alignment horizontal="center" vertical="center"/>
    </xf>
    <xf numFmtId="0" fontId="7" fillId="0" borderId="0" xfId="15" applyNumberFormat="1" applyFont="1" applyFill="1" applyAlignment="1">
      <alignment horizontal="justify" vertical="top" wrapText="1"/>
    </xf>
    <xf numFmtId="49" fontId="7" fillId="0" borderId="0" xfId="15" applyNumberFormat="1" applyFont="1" applyFill="1" applyAlignment="1">
      <alignment horizontal="justify" vertical="top" wrapText="1"/>
    </xf>
    <xf numFmtId="49" fontId="31" fillId="0" borderId="0" xfId="0" applyNumberFormat="1" applyFont="1" applyFill="1" applyAlignment="1">
      <alignment horizontal="left" vertical="top" wrapText="1"/>
    </xf>
    <xf numFmtId="174" fontId="7" fillId="0" borderId="0" xfId="0" applyNumberFormat="1" applyFont="1" applyFill="1" applyBorder="1" applyAlignment="1">
      <alignment horizontal="center" vertical="center"/>
    </xf>
    <xf numFmtId="174" fontId="7" fillId="0" borderId="0" xfId="0" applyNumberFormat="1" applyFont="1" applyFill="1" applyBorder="1" applyAlignment="1">
      <alignment horizontal="right" vertical="center"/>
    </xf>
    <xf numFmtId="0" fontId="31" fillId="0" borderId="0" xfId="0" applyFont="1" applyAlignment="1">
      <alignment horizontal="left" vertical="top" wrapText="1"/>
    </xf>
    <xf numFmtId="0" fontId="31" fillId="0" borderId="0" xfId="18" applyFont="1" applyFill="1" applyAlignment="1">
      <alignment horizontal="center" wrapText="1"/>
    </xf>
    <xf numFmtId="49" fontId="7" fillId="0" borderId="0" xfId="0" applyNumberFormat="1" applyFont="1" applyFill="1" applyAlignment="1">
      <alignment vertical="top"/>
    </xf>
    <xf numFmtId="49" fontId="31" fillId="0" borderId="0" xfId="19" applyNumberFormat="1" applyFont="1" applyFill="1" applyAlignment="1">
      <alignment horizontal="left" vertical="top"/>
    </xf>
    <xf numFmtId="0" fontId="7" fillId="0" borderId="0" xfId="0" applyFont="1" applyBorder="1" applyAlignment="1">
      <alignment horizontal="left" wrapText="1"/>
    </xf>
    <xf numFmtId="1" fontId="31" fillId="0" borderId="0" xfId="19" applyNumberFormat="1" applyFont="1" applyFill="1" applyAlignment="1">
      <alignment horizontal="center" vertical="center"/>
    </xf>
    <xf numFmtId="174" fontId="31" fillId="0" borderId="0" xfId="19" applyNumberFormat="1" applyFont="1" applyFill="1" applyBorder="1" applyAlignment="1">
      <alignment horizontal="center" vertical="center"/>
    </xf>
    <xf numFmtId="0" fontId="4" fillId="0" borderId="0" xfId="19" applyFont="1" applyFill="1" applyAlignment="1">
      <alignment vertical="center"/>
    </xf>
    <xf numFmtId="0" fontId="31" fillId="0" borderId="0" xfId="0" applyFont="1" applyAlignment="1">
      <alignment vertical="top" wrapText="1"/>
    </xf>
    <xf numFmtId="0" fontId="7" fillId="0" borderId="0" xfId="0" applyFont="1" applyAlignment="1">
      <alignment horizontal="justify" vertical="top" wrapText="1"/>
    </xf>
    <xf numFmtId="0" fontId="7" fillId="0" borderId="0" xfId="0" applyFont="1" applyFill="1" applyAlignment="1">
      <alignment horizontal="center" vertical="top" wrapText="1"/>
    </xf>
    <xf numFmtId="174" fontId="74" fillId="0" borderId="0" xfId="0" applyNumberFormat="1" applyFont="1" applyFill="1" applyBorder="1" applyAlignment="1">
      <alignment horizontal="center" vertical="center"/>
    </xf>
    <xf numFmtId="174" fontId="31" fillId="0" borderId="0" xfId="19" applyNumberFormat="1" applyFont="1" applyFill="1" applyBorder="1" applyAlignment="1">
      <alignment horizontal="right" vertical="center"/>
    </xf>
    <xf numFmtId="49" fontId="31" fillId="0" borderId="0" xfId="0" applyNumberFormat="1" applyFont="1" applyFill="1" applyAlignment="1">
      <alignment horizontal="left" vertical="top"/>
    </xf>
    <xf numFmtId="0" fontId="31" fillId="0" borderId="0" xfId="0" applyFont="1" applyFill="1" applyAlignment="1">
      <alignment vertical="top" wrapText="1"/>
    </xf>
    <xf numFmtId="4" fontId="31" fillId="0" borderId="0" xfId="0" applyNumberFormat="1" applyFont="1" applyFill="1" applyBorder="1" applyAlignment="1">
      <alignment horizontal="center" vertical="center"/>
    </xf>
    <xf numFmtId="4" fontId="78" fillId="0" borderId="0" xfId="12" applyNumberFormat="1" applyFont="1" applyFill="1" applyBorder="1" applyAlignment="1">
      <alignment horizontal="right" wrapText="1"/>
    </xf>
    <xf numFmtId="0" fontId="31" fillId="0" borderId="0" xfId="0" applyFont="1" applyFill="1" applyAlignment="1">
      <alignment vertical="center"/>
    </xf>
    <xf numFmtId="0" fontId="31" fillId="5" borderId="0" xfId="0" applyFont="1" applyFill="1" applyAlignment="1">
      <alignment vertical="center"/>
    </xf>
    <xf numFmtId="0" fontId="7" fillId="0" borderId="0" xfId="0" applyFont="1" applyBorder="1" applyAlignment="1">
      <alignment horizontal="justify" vertical="top" wrapText="1"/>
    </xf>
    <xf numFmtId="0" fontId="31" fillId="0" borderId="0" xfId="19" applyFont="1" applyFill="1" applyAlignment="1">
      <alignment horizontal="center" vertical="center"/>
    </xf>
    <xf numFmtId="0" fontId="31" fillId="0" borderId="0" xfId="20" applyFont="1" applyFill="1" applyBorder="1" applyAlignment="1" applyProtection="1">
      <alignment horizontal="left" vertical="top" wrapText="1"/>
      <protection locked="0"/>
    </xf>
    <xf numFmtId="174" fontId="31" fillId="0" borderId="0" xfId="21" applyNumberFormat="1" applyFont="1" applyFill="1" applyBorder="1" applyAlignment="1">
      <alignment horizontal="center" vertical="center"/>
    </xf>
    <xf numFmtId="0" fontId="31" fillId="0" borderId="0" xfId="20" applyFont="1" applyFill="1" applyBorder="1" applyAlignment="1" applyProtection="1">
      <alignment vertical="top"/>
    </xf>
    <xf numFmtId="0" fontId="31" fillId="0" borderId="0" xfId="0" applyFont="1" applyAlignment="1">
      <alignment horizontal="justify" vertical="center"/>
    </xf>
    <xf numFmtId="0" fontId="7" fillId="0" borderId="0" xfId="0" applyFont="1" applyFill="1" applyAlignment="1">
      <alignment horizontal="center" vertical="center"/>
    </xf>
    <xf numFmtId="1" fontId="31" fillId="0" borderId="0" xfId="0" applyNumberFormat="1" applyFont="1" applyFill="1" applyAlignment="1">
      <alignment horizontal="center" vertical="center"/>
    </xf>
    <xf numFmtId="4" fontId="31" fillId="0" borderId="0" xfId="0" applyNumberFormat="1" applyFont="1" applyFill="1" applyBorder="1" applyAlignment="1">
      <alignment horizontal="center" vertical="center" wrapText="1"/>
    </xf>
    <xf numFmtId="4" fontId="7" fillId="0" borderId="0" xfId="0" applyNumberFormat="1" applyFont="1" applyFill="1" applyBorder="1" applyAlignment="1">
      <alignment horizontal="right" vertical="center"/>
    </xf>
    <xf numFmtId="4" fontId="7" fillId="0" borderId="0" xfId="0" applyNumberFormat="1" applyFont="1" applyFill="1" applyBorder="1" applyAlignment="1">
      <alignment horizontal="center" vertical="center" wrapText="1"/>
    </xf>
    <xf numFmtId="4" fontId="4" fillId="0" borderId="0" xfId="0" applyNumberFormat="1" applyFont="1" applyFill="1" applyAlignment="1">
      <alignment vertical="center"/>
    </xf>
    <xf numFmtId="0" fontId="7" fillId="0" borderId="0" xfId="0" applyFont="1" applyFill="1" applyAlignment="1">
      <alignment horizontal="justify" vertical="center"/>
    </xf>
    <xf numFmtId="4" fontId="31" fillId="0" borderId="0" xfId="0" applyNumberFormat="1" applyFont="1" applyBorder="1" applyAlignment="1" applyProtection="1">
      <alignment horizontal="center" vertical="center" wrapText="1"/>
      <protection locked="0"/>
    </xf>
    <xf numFmtId="4" fontId="34" fillId="0" borderId="0" xfId="0" applyNumberFormat="1" applyFont="1" applyFill="1" applyBorder="1" applyAlignment="1" applyProtection="1">
      <alignment horizontal="center" vertical="center" wrapText="1"/>
      <protection hidden="1"/>
    </xf>
    <xf numFmtId="174" fontId="4" fillId="0" borderId="0" xfId="0" applyNumberFormat="1" applyFont="1" applyFill="1" applyAlignment="1">
      <alignment horizontal="center" vertical="center"/>
    </xf>
    <xf numFmtId="174" fontId="4" fillId="0" borderId="0" xfId="0" applyNumberFormat="1" applyFont="1" applyFill="1" applyAlignment="1">
      <alignment horizontal="right" vertical="center"/>
    </xf>
    <xf numFmtId="0" fontId="73" fillId="0" borderId="0" xfId="0" applyFont="1" applyAlignment="1">
      <alignment horizontal="center"/>
    </xf>
    <xf numFmtId="0" fontId="74" fillId="0" borderId="0" xfId="0" applyFont="1" applyFill="1" applyAlignment="1">
      <alignment horizontal="center" vertical="top"/>
    </xf>
    <xf numFmtId="174" fontId="80" fillId="0" borderId="0" xfId="0" applyNumberFormat="1" applyFont="1" applyFill="1" applyAlignment="1">
      <alignment horizontal="center" vertical="center"/>
    </xf>
    <xf numFmtId="174" fontId="33" fillId="0" borderId="0" xfId="0" applyNumberFormat="1" applyFont="1" applyFill="1" applyAlignment="1">
      <alignment horizontal="right" vertical="center"/>
    </xf>
    <xf numFmtId="49" fontId="31" fillId="0" borderId="0" xfId="15" applyNumberFormat="1" applyFont="1" applyFill="1" applyAlignment="1">
      <alignment horizontal="justify" vertical="top" wrapText="1"/>
    </xf>
    <xf numFmtId="0" fontId="7" fillId="0" borderId="0" xfId="0" applyFont="1" applyFill="1" applyBorder="1" applyAlignment="1">
      <alignment horizontal="center"/>
    </xf>
    <xf numFmtId="174" fontId="7" fillId="0" borderId="0" xfId="15" applyNumberFormat="1" applyFont="1" applyFill="1" applyBorder="1" applyAlignment="1">
      <alignment horizontal="center" vertical="center"/>
    </xf>
    <xf numFmtId="174" fontId="7" fillId="0" borderId="0" xfId="15" applyNumberFormat="1" applyFont="1" applyFill="1" applyBorder="1" applyAlignment="1">
      <alignment vertical="center"/>
    </xf>
    <xf numFmtId="0" fontId="31" fillId="0" borderId="0" xfId="20" applyFont="1" applyFill="1" applyBorder="1" applyAlignment="1" applyProtection="1">
      <alignment horizontal="center" wrapText="1"/>
      <protection locked="0"/>
    </xf>
    <xf numFmtId="1" fontId="31" fillId="0" borderId="0" xfId="20" applyNumberFormat="1" applyFont="1" applyFill="1" applyBorder="1" applyAlignment="1" applyProtection="1">
      <alignment horizontal="right" wrapText="1"/>
      <protection locked="0"/>
    </xf>
    <xf numFmtId="174" fontId="31" fillId="0" borderId="0" xfId="20" applyNumberFormat="1" applyFont="1" applyFill="1" applyBorder="1" applyAlignment="1" applyProtection="1">
      <alignment horizontal="center" wrapText="1"/>
      <protection locked="0"/>
    </xf>
    <xf numFmtId="174" fontId="31" fillId="0" borderId="0" xfId="22" applyNumberFormat="1" applyFont="1" applyFill="1" applyBorder="1" applyAlignment="1" applyProtection="1">
      <alignment horizontal="center" vertical="center"/>
      <protection locked="0"/>
    </xf>
    <xf numFmtId="0" fontId="31" fillId="0" borderId="0" xfId="23" applyFont="1" applyFill="1" applyAlignment="1">
      <alignment horizontal="left" vertical="top"/>
    </xf>
    <xf numFmtId="0" fontId="31" fillId="0" borderId="0" xfId="0" applyFont="1" applyFill="1" applyBorder="1" applyAlignment="1">
      <alignment horizontal="left" wrapText="1"/>
    </xf>
    <xf numFmtId="0" fontId="31" fillId="0" borderId="0" xfId="23" applyFont="1" applyFill="1" applyAlignment="1">
      <alignment horizontal="center" vertical="center"/>
    </xf>
    <xf numFmtId="1" fontId="31" fillId="0" borderId="0" xfId="14" applyNumberFormat="1" applyFont="1" applyFill="1" applyBorder="1" applyAlignment="1">
      <alignment horizontal="center" vertical="center"/>
    </xf>
    <xf numFmtId="174" fontId="31" fillId="0" borderId="0" xfId="24" applyNumberFormat="1" applyFont="1" applyFill="1" applyBorder="1" applyAlignment="1">
      <alignment horizontal="center"/>
    </xf>
    <xf numFmtId="0" fontId="4" fillId="0" borderId="0" xfId="25" applyFont="1" applyFill="1" applyAlignment="1">
      <alignment vertical="center"/>
    </xf>
    <xf numFmtId="0" fontId="31" fillId="0" borderId="0" xfId="22" applyNumberFormat="1" applyFont="1" applyFill="1" applyBorder="1" applyAlignment="1" applyProtection="1">
      <alignment horizontal="left" vertical="top"/>
      <protection locked="0"/>
    </xf>
    <xf numFmtId="175" fontId="31" fillId="0" borderId="0" xfId="22" applyNumberFormat="1" applyFont="1" applyFill="1" applyBorder="1" applyAlignment="1" applyProtection="1">
      <alignment horizontal="left" vertical="top" wrapText="1"/>
      <protection locked="0"/>
    </xf>
    <xf numFmtId="175" fontId="31" fillId="0" borderId="0" xfId="22" applyNumberFormat="1" applyFont="1" applyFill="1" applyBorder="1" applyAlignment="1" applyProtection="1">
      <alignment horizontal="center"/>
      <protection locked="0"/>
    </xf>
    <xf numFmtId="1" fontId="31" fillId="0" borderId="0" xfId="22" applyNumberFormat="1" applyFont="1" applyFill="1" applyBorder="1" applyAlignment="1" applyProtection="1">
      <alignment horizontal="right"/>
      <protection locked="0"/>
    </xf>
    <xf numFmtId="174" fontId="31" fillId="0" borderId="0" xfId="22" applyNumberFormat="1" applyFont="1" applyFill="1" applyBorder="1" applyAlignment="1" applyProtection="1">
      <alignment horizontal="center"/>
      <protection locked="0"/>
    </xf>
    <xf numFmtId="0" fontId="31" fillId="0" borderId="0" xfId="19" applyFont="1" applyFill="1" applyAlignment="1">
      <alignment horizontal="left" vertical="center"/>
    </xf>
    <xf numFmtId="0" fontId="31" fillId="0" borderId="0" xfId="0" applyFont="1" applyFill="1" applyAlignment="1">
      <alignment horizontal="justify" vertical="top" wrapText="1"/>
    </xf>
    <xf numFmtId="49" fontId="73" fillId="0" borderId="0" xfId="15" applyNumberFormat="1" applyFont="1" applyFill="1" applyAlignment="1">
      <alignment horizontal="justify" vertical="top" wrapText="1"/>
    </xf>
    <xf numFmtId="49" fontId="31" fillId="0" borderId="0" xfId="21" applyNumberFormat="1" applyFont="1" applyFill="1" applyAlignment="1">
      <alignment horizontal="left" vertical="top"/>
    </xf>
    <xf numFmtId="0" fontId="31" fillId="0" borderId="0" xfId="12" applyFont="1" applyAlignment="1">
      <alignment horizontal="justify" vertical="top"/>
    </xf>
    <xf numFmtId="0" fontId="31" fillId="0" borderId="0" xfId="0" applyFont="1" applyFill="1" applyBorder="1" applyAlignment="1">
      <alignment horizontal="right"/>
    </xf>
    <xf numFmtId="174" fontId="31" fillId="0" borderId="0" xfId="0" applyNumberFormat="1" applyFont="1" applyFill="1" applyBorder="1" applyAlignment="1">
      <alignment horizontal="center" vertical="center"/>
    </xf>
    <xf numFmtId="174" fontId="31" fillId="0" borderId="0" xfId="0" applyNumberFormat="1" applyFont="1" applyFill="1" applyBorder="1" applyAlignment="1"/>
    <xf numFmtId="0" fontId="31" fillId="0" borderId="0" xfId="0" applyFont="1" applyFill="1" applyAlignment="1">
      <alignment vertical="top"/>
    </xf>
    <xf numFmtId="0" fontId="31" fillId="0" borderId="0" xfId="0" applyFont="1" applyAlignment="1">
      <alignment vertical="top"/>
    </xf>
    <xf numFmtId="0" fontId="31" fillId="0" borderId="0" xfId="0" applyFont="1" applyFill="1" applyBorder="1" applyAlignment="1">
      <alignment horizontal="center" vertical="center"/>
    </xf>
    <xf numFmtId="174" fontId="31" fillId="0" borderId="0" xfId="13" applyNumberFormat="1" applyFont="1" applyFill="1" applyBorder="1" applyAlignment="1">
      <alignment horizontal="right"/>
    </xf>
    <xf numFmtId="4" fontId="31" fillId="0" borderId="0" xfId="0" applyNumberFormat="1" applyFont="1" applyFill="1" applyBorder="1" applyAlignment="1" applyProtection="1">
      <alignment horizontal="right" vertical="center"/>
      <protection locked="0"/>
    </xf>
    <xf numFmtId="49" fontId="31" fillId="0" borderId="0" xfId="0" applyNumberFormat="1" applyFont="1" applyAlignment="1">
      <alignment horizontal="left" vertical="top"/>
    </xf>
    <xf numFmtId="176" fontId="31" fillId="0" borderId="0" xfId="13" applyNumberFormat="1" applyFont="1" applyFill="1" applyBorder="1" applyAlignment="1">
      <alignment horizontal="center" vertical="center"/>
    </xf>
    <xf numFmtId="43" fontId="31" fillId="0" borderId="0" xfId="13" applyFont="1" applyFill="1" applyBorder="1" applyAlignment="1">
      <alignment horizontal="right" vertical="center"/>
    </xf>
    <xf numFmtId="0" fontId="7" fillId="0" borderId="0" xfId="0" applyFont="1" applyFill="1" applyAlignment="1">
      <alignment horizontal="center"/>
    </xf>
    <xf numFmtId="4" fontId="7" fillId="0" borderId="0" xfId="0" applyNumberFormat="1" applyFont="1" applyBorder="1" applyAlignment="1">
      <alignment horizontal="right" vertical="center"/>
    </xf>
    <xf numFmtId="2" fontId="7" fillId="0" borderId="0" xfId="0" applyNumberFormat="1" applyFont="1" applyBorder="1" applyAlignment="1">
      <alignment horizontal="right" vertical="center"/>
    </xf>
    <xf numFmtId="0" fontId="32" fillId="0" borderId="0" xfId="0" applyFont="1" applyFill="1" applyAlignment="1">
      <alignment horizontal="justify" vertical="top" wrapText="1"/>
    </xf>
    <xf numFmtId="0" fontId="7" fillId="0" borderId="0" xfId="0" applyFont="1" applyFill="1" applyAlignment="1">
      <alignment horizontal="left" vertical="top"/>
    </xf>
    <xf numFmtId="1" fontId="7" fillId="0" borderId="0" xfId="0" applyNumberFormat="1" applyFont="1" applyFill="1" applyAlignment="1">
      <alignment horizontal="center" vertical="center"/>
    </xf>
    <xf numFmtId="4" fontId="80" fillId="0" borderId="0" xfId="0" applyNumberFormat="1" applyFont="1" applyFill="1" applyAlignment="1">
      <alignment horizontal="right" vertical="center"/>
    </xf>
    <xf numFmtId="2" fontId="33"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7" fillId="0" borderId="0" xfId="0" applyFont="1" applyFill="1" applyAlignment="1">
      <alignment horizontal="left"/>
    </xf>
    <xf numFmtId="0" fontId="83" fillId="0" borderId="0" xfId="0" applyFont="1" applyFill="1" applyAlignment="1">
      <alignment horizontal="center"/>
    </xf>
    <xf numFmtId="0" fontId="83" fillId="0" borderId="0" xfId="0" applyFont="1" applyFill="1" applyAlignment="1">
      <alignment vertical="center"/>
    </xf>
    <xf numFmtId="0" fontId="84" fillId="0" borderId="0" xfId="14" applyFont="1" applyFill="1" applyAlignment="1">
      <alignment vertical="center"/>
    </xf>
    <xf numFmtId="0" fontId="7" fillId="0" borderId="0" xfId="14" applyFont="1" applyFill="1" applyAlignment="1">
      <alignment horizontal="center" vertical="center"/>
    </xf>
    <xf numFmtId="4" fontId="7" fillId="0" borderId="0" xfId="14" applyNumberFormat="1" applyFont="1" applyFill="1" applyAlignment="1">
      <alignment horizontal="right" vertical="center"/>
    </xf>
    <xf numFmtId="2" fontId="74" fillId="0" borderId="0" xfId="14" applyNumberFormat="1" applyFont="1" applyFill="1" applyAlignment="1">
      <alignment horizontal="right" vertical="center"/>
    </xf>
    <xf numFmtId="0" fontId="7" fillId="0" borderId="0" xfId="0" applyFont="1" applyFill="1" applyAlignment="1">
      <alignment horizontal="left" vertical="center"/>
    </xf>
    <xf numFmtId="49" fontId="7" fillId="0" borderId="0" xfId="18" applyNumberFormat="1" applyFont="1" applyFill="1" applyBorder="1" applyAlignment="1">
      <alignment horizontal="left" vertical="top"/>
    </xf>
    <xf numFmtId="0" fontId="85" fillId="0" borderId="0" xfId="18" applyFont="1" applyFill="1" applyAlignment="1">
      <alignment vertical="center"/>
    </xf>
    <xf numFmtId="0" fontId="7" fillId="0" borderId="0" xfId="18" applyFont="1" applyFill="1" applyAlignment="1">
      <alignment horizontal="center"/>
    </xf>
    <xf numFmtId="1" fontId="7" fillId="0" borderId="0" xfId="18" applyNumberFormat="1" applyFont="1" applyFill="1" applyBorder="1" applyAlignment="1">
      <alignment horizontal="center" vertical="center"/>
    </xf>
    <xf numFmtId="4" fontId="7" fillId="0" borderId="0" xfId="18" applyNumberFormat="1" applyFont="1" applyFill="1" applyBorder="1" applyAlignment="1">
      <alignment horizontal="right" vertical="center"/>
    </xf>
    <xf numFmtId="0" fontId="7" fillId="0" borderId="0" xfId="18" applyFont="1" applyFill="1" applyAlignment="1">
      <alignment vertical="center"/>
    </xf>
    <xf numFmtId="49" fontId="7" fillId="0" borderId="0" xfId="18" applyNumberFormat="1" applyFont="1" applyFill="1" applyAlignment="1">
      <alignment horizontal="left" vertical="top"/>
    </xf>
    <xf numFmtId="0" fontId="31" fillId="0" borderId="0" xfId="18" applyFont="1" applyFill="1" applyAlignment="1">
      <alignment vertical="center"/>
    </xf>
    <xf numFmtId="0" fontId="7" fillId="0" borderId="0" xfId="18" applyFont="1" applyFill="1" applyBorder="1" applyAlignment="1">
      <alignment horizontal="center" vertical="top"/>
    </xf>
    <xf numFmtId="0" fontId="31" fillId="0" borderId="0" xfId="18" applyFont="1" applyFill="1" applyAlignment="1">
      <alignment horizontal="justify" vertical="top"/>
    </xf>
    <xf numFmtId="0" fontId="74" fillId="0" borderId="0" xfId="0" applyFont="1" applyFill="1" applyAlignment="1">
      <alignment horizontal="justify" vertical="top" wrapText="1"/>
    </xf>
    <xf numFmtId="0" fontId="86" fillId="0" borderId="0" xfId="0" applyFont="1" applyFill="1" applyAlignment="1">
      <alignment horizontal="justify" vertical="top" wrapText="1"/>
    </xf>
    <xf numFmtId="0" fontId="73" fillId="0" borderId="0" xfId="14" applyFont="1" applyFill="1" applyAlignment="1">
      <alignment horizontal="left" vertical="center"/>
    </xf>
    <xf numFmtId="0" fontId="73" fillId="0" borderId="0" xfId="14" applyNumberFormat="1" applyFont="1" applyAlignment="1">
      <alignment horizontal="center" vertical="top"/>
    </xf>
    <xf numFmtId="1" fontId="73" fillId="0" borderId="0" xfId="14" applyNumberFormat="1" applyFont="1" applyFill="1" applyAlignment="1">
      <alignment horizontal="center" vertical="top"/>
    </xf>
    <xf numFmtId="174" fontId="87" fillId="0" borderId="0" xfId="14" applyNumberFormat="1" applyFont="1" applyFill="1" applyBorder="1" applyAlignment="1">
      <alignment horizontal="center" vertical="center"/>
    </xf>
    <xf numFmtId="174" fontId="87" fillId="0" borderId="0" xfId="14" applyNumberFormat="1" applyFont="1" applyFill="1" applyAlignment="1">
      <alignment horizontal="right" vertical="center"/>
    </xf>
    <xf numFmtId="174" fontId="6" fillId="0" borderId="1" xfId="14" applyNumberFormat="1" applyFont="1" applyBorder="1" applyAlignment="1">
      <alignment horizontal="center" vertical="center"/>
    </xf>
    <xf numFmtId="174" fontId="73" fillId="0" borderId="0" xfId="14" applyNumberFormat="1" applyFont="1" applyFill="1" applyAlignment="1">
      <alignment horizontal="center" vertical="center"/>
    </xf>
    <xf numFmtId="174" fontId="73" fillId="0" borderId="0" xfId="14" applyNumberFormat="1" applyFont="1" applyFill="1" applyAlignment="1">
      <alignment horizontal="right" vertical="center"/>
    </xf>
    <xf numFmtId="0" fontId="32" fillId="0" borderId="0" xfId="14" applyFont="1" applyFill="1" applyBorder="1" applyAlignment="1">
      <alignment horizontal="left" wrapText="1"/>
    </xf>
    <xf numFmtId="174" fontId="31" fillId="0" borderId="0" xfId="14" applyNumberFormat="1" applyFont="1" applyFill="1" applyBorder="1" applyAlignment="1">
      <alignment vertical="center"/>
    </xf>
    <xf numFmtId="0" fontId="35" fillId="0" borderId="0" xfId="15" applyFont="1" applyFill="1" applyAlignment="1">
      <alignment horizontal="center" vertical="top" wrapText="1"/>
    </xf>
    <xf numFmtId="174" fontId="35" fillId="0" borderId="0" xfId="15" applyNumberFormat="1" applyFont="1" applyFill="1" applyAlignment="1">
      <alignment vertical="center" wrapText="1"/>
    </xf>
    <xf numFmtId="0" fontId="88" fillId="0" borderId="0" xfId="15" applyFont="1" applyFill="1" applyAlignment="1">
      <alignment vertical="center"/>
    </xf>
    <xf numFmtId="49" fontId="31" fillId="0" borderId="0" xfId="0" applyNumberFormat="1" applyFont="1" applyFill="1" applyAlignment="1">
      <alignment horizontal="justify" vertical="top" wrapText="1"/>
    </xf>
    <xf numFmtId="4" fontId="31" fillId="0" borderId="0" xfId="0" applyNumberFormat="1" applyFont="1" applyBorder="1" applyAlignment="1">
      <alignment horizontal="right" wrapText="1"/>
    </xf>
    <xf numFmtId="0" fontId="31" fillId="0" borderId="0" xfId="18" applyFont="1" applyFill="1" applyAlignment="1">
      <alignment horizontal="justify"/>
    </xf>
    <xf numFmtId="0" fontId="31" fillId="0" borderId="0" xfId="18" applyFont="1" applyFill="1" applyAlignment="1">
      <alignment horizontal="center"/>
    </xf>
    <xf numFmtId="0" fontId="31" fillId="0" borderId="0" xfId="0" applyNumberFormat="1" applyFont="1" applyFill="1" applyAlignment="1">
      <alignment horizontal="justify" vertical="top" wrapText="1"/>
    </xf>
    <xf numFmtId="49" fontId="31" fillId="0" borderId="0" xfId="15" applyNumberFormat="1" applyFont="1" applyFill="1" applyAlignment="1">
      <alignment horizontal="center" vertical="center"/>
    </xf>
    <xf numFmtId="174" fontId="31" fillId="0" borderId="0" xfId="15" applyNumberFormat="1" applyFont="1" applyFill="1" applyAlignment="1">
      <alignment vertical="center"/>
    </xf>
    <xf numFmtId="4" fontId="7" fillId="0" borderId="0" xfId="15" applyNumberFormat="1" applyFont="1" applyFill="1" applyAlignment="1">
      <alignment vertical="center"/>
    </xf>
    <xf numFmtId="4" fontId="78" fillId="0" borderId="0" xfId="0" applyNumberFormat="1" applyFont="1" applyBorder="1" applyAlignment="1">
      <alignment horizontal="right" wrapText="1"/>
    </xf>
    <xf numFmtId="0" fontId="31" fillId="0" borderId="0" xfId="0" applyNumberFormat="1" applyFont="1" applyFill="1" applyBorder="1" applyAlignment="1">
      <alignment horizontal="justify" vertical="top" wrapText="1"/>
    </xf>
    <xf numFmtId="49" fontId="31" fillId="0" borderId="0" xfId="15" applyNumberFormat="1" applyFont="1" applyFill="1" applyBorder="1" applyAlignment="1">
      <alignment horizontal="center" vertical="center"/>
    </xf>
    <xf numFmtId="174" fontId="31" fillId="0" borderId="0" xfId="15" applyNumberFormat="1" applyFont="1" applyFill="1" applyBorder="1" applyAlignment="1">
      <alignment vertical="center"/>
    </xf>
    <xf numFmtId="4" fontId="7" fillId="0" borderId="0" xfId="15" applyNumberFormat="1" applyFont="1" applyFill="1" applyBorder="1" applyAlignment="1">
      <alignment vertical="center"/>
    </xf>
    <xf numFmtId="0" fontId="31" fillId="0" borderId="0" xfId="26" quotePrefix="1" applyNumberFormat="1" applyFont="1" applyFill="1" applyBorder="1" applyAlignment="1">
      <alignment horizontal="justify" vertical="top" wrapText="1"/>
    </xf>
    <xf numFmtId="49" fontId="31" fillId="0" borderId="0" xfId="26" applyNumberFormat="1" applyFont="1" applyFill="1" applyBorder="1" applyAlignment="1">
      <alignment horizontal="center" vertical="center"/>
    </xf>
    <xf numFmtId="174" fontId="31" fillId="0" borderId="0" xfId="26" applyNumberFormat="1" applyFont="1" applyFill="1" applyBorder="1" applyAlignment="1">
      <alignment vertical="center"/>
    </xf>
    <xf numFmtId="49" fontId="31" fillId="0" borderId="0" xfId="0" applyNumberFormat="1" applyFont="1" applyFill="1" applyBorder="1" applyAlignment="1">
      <alignment horizontal="left" vertical="top" wrapText="1" indent="1"/>
    </xf>
    <xf numFmtId="174" fontId="31" fillId="0" borderId="0" xfId="13" applyNumberFormat="1" applyFont="1" applyFill="1" applyBorder="1" applyAlignment="1">
      <alignment vertical="center"/>
    </xf>
    <xf numFmtId="49" fontId="31" fillId="0" borderId="0" xfId="0" applyNumberFormat="1" applyFont="1" applyFill="1" applyBorder="1" applyAlignment="1">
      <alignment horizontal="justify" vertical="top" wrapText="1"/>
    </xf>
    <xf numFmtId="49" fontId="31" fillId="0" borderId="0" xfId="15" applyNumberFormat="1" applyFont="1" applyFill="1" applyBorder="1" applyAlignment="1">
      <alignment horizontal="center" vertical="top"/>
    </xf>
    <xf numFmtId="0" fontId="31" fillId="0" borderId="0" xfId="15" applyFont="1" applyFill="1" applyBorder="1" applyAlignment="1">
      <alignment horizontal="center" vertical="top"/>
    </xf>
    <xf numFmtId="4" fontId="31" fillId="0" borderId="0" xfId="0" applyNumberFormat="1" applyFont="1" applyFill="1" applyBorder="1" applyAlignment="1">
      <alignment horizontal="right" wrapText="1"/>
    </xf>
    <xf numFmtId="0" fontId="31" fillId="0" borderId="0" xfId="26" applyNumberFormat="1" applyFont="1" applyFill="1" applyAlignment="1">
      <alignment horizontal="justify" vertical="top" wrapText="1"/>
    </xf>
    <xf numFmtId="49" fontId="31" fillId="0" borderId="0" xfId="26" applyNumberFormat="1" applyFont="1" applyFill="1" applyAlignment="1">
      <alignment horizontal="center" vertical="center"/>
    </xf>
    <xf numFmtId="0" fontId="31" fillId="0" borderId="0" xfId="26" applyFont="1" applyFill="1" applyAlignment="1">
      <alignment horizontal="center" vertical="center"/>
    </xf>
    <xf numFmtId="0" fontId="31" fillId="0" borderId="0" xfId="26" applyNumberFormat="1" applyFont="1" applyFill="1" applyAlignment="1">
      <alignment horizontal="left" vertical="top" wrapText="1" indent="1"/>
    </xf>
    <xf numFmtId="0" fontId="7" fillId="0" borderId="0" xfId="15" applyFont="1" applyFill="1" applyBorder="1" applyAlignment="1">
      <alignment vertical="center"/>
    </xf>
    <xf numFmtId="0" fontId="72" fillId="0" borderId="0" xfId="15" applyNumberFormat="1" applyFont="1" applyFill="1" applyAlignment="1">
      <alignment horizontal="justify" vertical="top" wrapText="1"/>
    </xf>
    <xf numFmtId="174" fontId="7" fillId="0" borderId="0" xfId="0" applyNumberFormat="1" applyFont="1" applyFill="1" applyBorder="1" applyAlignment="1">
      <alignment vertical="center"/>
    </xf>
    <xf numFmtId="0" fontId="7" fillId="0" borderId="0" xfId="0" applyFont="1" applyAlignment="1">
      <alignment vertical="center"/>
    </xf>
    <xf numFmtId="0" fontId="31" fillId="0" borderId="0" xfId="18" applyFont="1" applyFill="1" applyAlignment="1">
      <alignment horizontal="justify" vertical="top" wrapText="1"/>
    </xf>
    <xf numFmtId="49" fontId="31" fillId="0" borderId="0" xfId="18" applyNumberFormat="1" applyFont="1" applyFill="1" applyAlignment="1">
      <alignment horizontal="center" vertical="top" wrapText="1"/>
    </xf>
    <xf numFmtId="49" fontId="31" fillId="0" borderId="0" xfId="15" applyNumberFormat="1" applyFont="1" applyFill="1" applyAlignment="1">
      <alignment horizontal="center" vertical="top" wrapText="1"/>
    </xf>
    <xf numFmtId="0" fontId="31" fillId="0" borderId="0" xfId="15" applyFont="1" applyFill="1" applyAlignment="1">
      <alignment horizontal="center" vertical="center"/>
    </xf>
    <xf numFmtId="49" fontId="73" fillId="0" borderId="0" xfId="18" applyNumberFormat="1" applyFont="1" applyFill="1" applyAlignment="1">
      <alignment horizontal="left" vertical="top"/>
    </xf>
    <xf numFmtId="49" fontId="31" fillId="0" borderId="0" xfId="0" applyNumberFormat="1" applyFont="1" applyFill="1" applyAlignment="1">
      <alignment horizontal="center"/>
    </xf>
    <xf numFmtId="49" fontId="31" fillId="0" borderId="0" xfId="18" applyNumberFormat="1" applyFont="1" applyFill="1" applyAlignment="1">
      <alignment horizontal="center"/>
    </xf>
    <xf numFmtId="174" fontId="31" fillId="0" borderId="0" xfId="18" applyNumberFormat="1" applyFont="1" applyFill="1" applyBorder="1" applyAlignment="1">
      <alignment vertical="center"/>
    </xf>
    <xf numFmtId="4" fontId="31" fillId="0" borderId="0" xfId="18" applyNumberFormat="1" applyFont="1" applyFill="1" applyBorder="1" applyAlignment="1">
      <alignment horizontal="right" vertical="center"/>
    </xf>
    <xf numFmtId="2" fontId="31" fillId="0" borderId="0" xfId="18" applyNumberFormat="1" applyFont="1" applyFill="1" applyBorder="1" applyAlignment="1">
      <alignment vertical="center"/>
    </xf>
    <xf numFmtId="0" fontId="31" fillId="0" borderId="0" xfId="0" applyFont="1" applyFill="1" applyAlignment="1">
      <alignment horizontal="left" vertical="center"/>
    </xf>
    <xf numFmtId="174" fontId="31" fillId="0" borderId="0" xfId="0" applyNumberFormat="1" applyFont="1" applyFill="1" applyBorder="1" applyAlignment="1">
      <alignment vertical="center"/>
    </xf>
    <xf numFmtId="2" fontId="31" fillId="0" borderId="0" xfId="0" applyNumberFormat="1" applyFont="1" applyFill="1" applyBorder="1" applyAlignment="1">
      <alignment horizontal="right" vertical="center"/>
    </xf>
    <xf numFmtId="4" fontId="31" fillId="0" borderId="0" xfId="0" applyNumberFormat="1" applyFont="1" applyFill="1" applyBorder="1" applyAlignment="1">
      <alignment vertical="center"/>
    </xf>
    <xf numFmtId="2" fontId="31" fillId="0" borderId="0" xfId="0" applyNumberFormat="1" applyFont="1" applyBorder="1" applyAlignment="1">
      <alignment horizontal="left" vertical="top"/>
    </xf>
    <xf numFmtId="0" fontId="31" fillId="0" borderId="0" xfId="17" applyFont="1" applyBorder="1" applyAlignment="1">
      <alignment horizontal="left" vertical="top"/>
    </xf>
    <xf numFmtId="0" fontId="31" fillId="0" borderId="0" xfId="17" applyFont="1" applyBorder="1" applyAlignment="1">
      <alignment horizontal="center" vertical="top"/>
    </xf>
    <xf numFmtId="4" fontId="31" fillId="0" borderId="0" xfId="0" applyNumberFormat="1" applyFont="1" applyFill="1" applyAlignment="1">
      <alignment horizontal="right" vertical="center"/>
    </xf>
    <xf numFmtId="2" fontId="31" fillId="0" borderId="0" xfId="0" applyNumberFormat="1" applyFont="1" applyFill="1" applyAlignment="1">
      <alignment horizontal="right" vertical="center"/>
    </xf>
    <xf numFmtId="0" fontId="31" fillId="0" borderId="0" xfId="15" applyFont="1" applyFill="1" applyAlignment="1">
      <alignment horizontal="center" vertical="top" wrapText="1"/>
    </xf>
    <xf numFmtId="0" fontId="31" fillId="0" borderId="0" xfId="15" applyFont="1" applyFill="1" applyAlignment="1">
      <alignment horizontal="justify" vertical="top"/>
    </xf>
    <xf numFmtId="1" fontId="31" fillId="0" borderId="0" xfId="0" applyNumberFormat="1" applyFont="1" applyFill="1" applyAlignment="1">
      <alignment horizontal="center"/>
    </xf>
    <xf numFmtId="4" fontId="89" fillId="0" borderId="0" xfId="0" applyNumberFormat="1" applyFont="1" applyFill="1" applyBorder="1" applyAlignment="1">
      <alignment vertical="center"/>
    </xf>
    <xf numFmtId="4" fontId="31" fillId="0" borderId="0" xfId="0" applyNumberFormat="1" applyFont="1" applyFill="1" applyAlignment="1">
      <alignment vertical="center"/>
    </xf>
    <xf numFmtId="0" fontId="31" fillId="0" borderId="0" xfId="23" applyFont="1" applyFill="1" applyBorder="1" applyAlignment="1">
      <alignment horizontal="center" vertical="center"/>
    </xf>
    <xf numFmtId="174" fontId="31" fillId="0" borderId="0" xfId="15" applyNumberFormat="1" applyFont="1" applyFill="1" applyBorder="1" applyAlignment="1" applyProtection="1">
      <alignment horizontal="center" vertical="center"/>
      <protection locked="0"/>
    </xf>
    <xf numFmtId="4" fontId="78" fillId="0" borderId="0" xfId="0" applyNumberFormat="1" applyFont="1" applyFill="1" applyBorder="1" applyAlignment="1">
      <alignment horizontal="center" vertical="center" wrapText="1"/>
    </xf>
    <xf numFmtId="0" fontId="0" fillId="0" borderId="0" xfId="0" applyFont="1"/>
    <xf numFmtId="49" fontId="32" fillId="0" borderId="0" xfId="15" applyNumberFormat="1" applyFont="1" applyAlignment="1">
      <alignment horizontal="justify" vertical="top" wrapText="1"/>
    </xf>
    <xf numFmtId="0" fontId="31" fillId="0" borderId="0" xfId="27" applyFont="1" applyBorder="1" applyAlignment="1">
      <alignment horizontal="center" vertical="center"/>
    </xf>
    <xf numFmtId="4" fontId="7" fillId="0" borderId="0" xfId="15" applyNumberFormat="1" applyFont="1" applyFill="1" applyBorder="1" applyAlignment="1">
      <alignment horizontal="right" vertical="center"/>
    </xf>
    <xf numFmtId="4" fontId="78" fillId="0" borderId="0" xfId="28" applyNumberFormat="1" applyFont="1" applyFill="1" applyBorder="1" applyAlignment="1">
      <alignment horizontal="right" wrapText="1"/>
    </xf>
    <xf numFmtId="0" fontId="31" fillId="0" borderId="0" xfId="28"/>
    <xf numFmtId="0" fontId="31" fillId="0" borderId="0" xfId="28" applyFill="1"/>
    <xf numFmtId="49" fontId="32" fillId="0" borderId="0" xfId="15" applyNumberFormat="1" applyFont="1" applyFill="1" applyAlignment="1">
      <alignment horizontal="justify" vertical="top" wrapText="1"/>
    </xf>
    <xf numFmtId="49" fontId="31" fillId="0" borderId="0" xfId="29" applyNumberFormat="1" applyFont="1" applyFill="1" applyBorder="1" applyAlignment="1" applyProtection="1">
      <alignment horizontal="center" vertical="top"/>
    </xf>
    <xf numFmtId="0" fontId="66" fillId="0" borderId="0" xfId="29" applyFont="1" applyBorder="1" applyAlignment="1">
      <alignment wrapText="1"/>
    </xf>
    <xf numFmtId="4" fontId="31" fillId="0" borderId="0" xfId="29" applyNumberFormat="1" applyFont="1" applyFill="1" applyBorder="1" applyAlignment="1" applyProtection="1"/>
    <xf numFmtId="0" fontId="91" fillId="0" borderId="0" xfId="29"/>
    <xf numFmtId="0" fontId="7" fillId="0" borderId="0" xfId="0" applyFont="1" applyFill="1" applyAlignment="1">
      <alignment vertical="center"/>
    </xf>
    <xf numFmtId="0" fontId="85" fillId="0" borderId="0" xfId="18" applyFont="1" applyAlignment="1">
      <alignment horizontal="justify" wrapText="1"/>
    </xf>
    <xf numFmtId="4" fontId="7" fillId="0" borderId="0" xfId="18" applyNumberFormat="1" applyFont="1" applyFill="1" applyBorder="1" applyAlignment="1">
      <alignment horizontal="right"/>
    </xf>
    <xf numFmtId="2" fontId="7" fillId="0" borderId="0" xfId="18" applyNumberFormat="1" applyFont="1" applyFill="1" applyBorder="1" applyAlignment="1"/>
    <xf numFmtId="4" fontId="7" fillId="0" borderId="0" xfId="0" applyNumberFormat="1" applyFont="1" applyFill="1" applyBorder="1" applyAlignment="1">
      <alignment vertical="center"/>
    </xf>
    <xf numFmtId="0" fontId="85" fillId="0" borderId="0" xfId="18" applyFont="1"/>
    <xf numFmtId="0" fontId="73" fillId="0" borderId="0" xfId="18" applyFont="1" applyFill="1" applyAlignment="1">
      <alignment horizontal="center"/>
    </xf>
    <xf numFmtId="2" fontId="7" fillId="0" borderId="0" xfId="18" applyNumberFormat="1" applyFont="1" applyFill="1" applyBorder="1" applyAlignment="1">
      <alignment vertical="center"/>
    </xf>
    <xf numFmtId="49" fontId="31" fillId="0" borderId="0" xfId="25" applyNumberFormat="1" applyFont="1" applyFill="1" applyAlignment="1">
      <alignment horizontal="left" vertical="top"/>
    </xf>
    <xf numFmtId="1" fontId="31" fillId="0" borderId="0" xfId="25" applyNumberFormat="1" applyFont="1" applyFill="1" applyAlignment="1">
      <alignment horizontal="center" vertical="center"/>
    </xf>
    <xf numFmtId="4" fontId="31" fillId="0" borderId="0" xfId="25" applyNumberFormat="1" applyFont="1" applyFill="1" applyBorder="1" applyAlignment="1" applyProtection="1">
      <alignment horizontal="right" vertical="center"/>
      <protection locked="0"/>
    </xf>
    <xf numFmtId="2" fontId="31" fillId="0" borderId="0" xfId="25" applyNumberFormat="1" applyFont="1" applyFill="1" applyBorder="1" applyAlignment="1">
      <alignment horizontal="right" vertical="center"/>
    </xf>
    <xf numFmtId="4" fontId="78" fillId="0" borderId="0" xfId="0" applyNumberFormat="1" applyFont="1" applyFill="1" applyBorder="1" applyAlignment="1">
      <alignment horizontal="right" wrapText="1"/>
    </xf>
    <xf numFmtId="0" fontId="31" fillId="0" borderId="0" xfId="23" applyFill="1"/>
    <xf numFmtId="0" fontId="31" fillId="0" borderId="0" xfId="19" applyFont="1" applyFill="1" applyAlignment="1">
      <alignment horizontal="justify" vertical="top" wrapText="1"/>
    </xf>
    <xf numFmtId="0" fontId="31" fillId="0" borderId="0" xfId="19" applyFont="1" applyFill="1" applyAlignment="1">
      <alignment horizontal="center" vertical="top" wrapText="1"/>
    </xf>
    <xf numFmtId="4" fontId="31" fillId="0" borderId="0" xfId="19" applyNumberFormat="1" applyFont="1" applyFill="1" applyBorder="1" applyAlignment="1">
      <alignment horizontal="right" vertical="center"/>
    </xf>
    <xf numFmtId="4" fontId="78" fillId="0" borderId="0" xfId="19" applyNumberFormat="1" applyFont="1" applyBorder="1" applyAlignment="1">
      <alignment horizontal="right" wrapText="1"/>
    </xf>
    <xf numFmtId="0" fontId="31" fillId="0" borderId="0" xfId="18" applyFont="1" applyAlignment="1"/>
    <xf numFmtId="0" fontId="31" fillId="0" borderId="0" xfId="18" applyFont="1" applyAlignment="1">
      <alignment horizontal="center"/>
    </xf>
    <xf numFmtId="0" fontId="31" fillId="0" borderId="0" xfId="30" applyFont="1" applyFill="1" applyAlignment="1">
      <alignment horizontal="center"/>
    </xf>
    <xf numFmtId="174" fontId="7" fillId="0" borderId="0" xfId="18" applyNumberFormat="1" applyFont="1" applyFill="1" applyBorder="1" applyAlignment="1">
      <alignment horizontal="center" vertical="center"/>
    </xf>
    <xf numFmtId="4" fontId="4" fillId="0" borderId="0" xfId="0" applyNumberFormat="1" applyFont="1" applyFill="1" applyAlignment="1">
      <alignment horizontal="right" vertical="center"/>
    </xf>
    <xf numFmtId="0" fontId="7" fillId="0" borderId="0" xfId="0" applyFont="1" applyFill="1" applyBorder="1" applyAlignment="1">
      <alignment horizontal="left" wrapText="1"/>
    </xf>
    <xf numFmtId="4" fontId="78" fillId="0" borderId="0" xfId="19" applyNumberFormat="1" applyFont="1" applyFill="1" applyBorder="1" applyAlignment="1">
      <alignment horizontal="right" wrapText="1"/>
    </xf>
    <xf numFmtId="0" fontId="73" fillId="0" borderId="0" xfId="0" applyFont="1" applyFill="1" applyAlignment="1">
      <alignment horizontal="center"/>
    </xf>
    <xf numFmtId="4" fontId="33" fillId="0" borderId="0" xfId="0" applyNumberFormat="1" applyFont="1" applyFill="1" applyAlignment="1">
      <alignment vertical="center"/>
    </xf>
    <xf numFmtId="0" fontId="85" fillId="0" borderId="0" xfId="18" applyFont="1" applyFill="1" applyBorder="1" applyAlignment="1">
      <alignment horizontal="justify" vertical="top" wrapText="1"/>
    </xf>
    <xf numFmtId="0" fontId="31" fillId="0" borderId="0" xfId="18" applyFont="1" applyFill="1" applyBorder="1" applyAlignment="1">
      <alignment horizontal="center" wrapText="1"/>
    </xf>
    <xf numFmtId="0" fontId="7" fillId="0" borderId="0" xfId="18" applyFont="1" applyFill="1" applyBorder="1" applyAlignment="1">
      <alignment horizontal="center"/>
    </xf>
    <xf numFmtId="174" fontId="31" fillId="0" borderId="0" xfId="22" applyNumberFormat="1" applyFont="1" applyFill="1" applyBorder="1" applyAlignment="1" applyProtection="1">
      <alignment horizontal="right"/>
      <protection locked="0"/>
    </xf>
    <xf numFmtId="0" fontId="31" fillId="0" borderId="0" xfId="15" applyFont="1" applyFill="1" applyAlignment="1">
      <alignment horizontal="center" vertical="center" wrapText="1"/>
    </xf>
    <xf numFmtId="0" fontId="31" fillId="0" borderId="0" xfId="15" applyFont="1" applyFill="1" applyBorder="1" applyAlignment="1">
      <alignment horizontal="center" vertical="center" wrapText="1"/>
    </xf>
    <xf numFmtId="4" fontId="31" fillId="0" borderId="0" xfId="15" applyNumberFormat="1" applyFont="1" applyFill="1" applyBorder="1" applyAlignment="1" applyProtection="1">
      <alignment horizontal="right" vertical="center"/>
      <protection locked="0"/>
    </xf>
    <xf numFmtId="0" fontId="7" fillId="0" borderId="0" xfId="15" applyFont="1" applyFill="1" applyAlignment="1">
      <alignment horizontal="center" vertical="top" wrapText="1"/>
    </xf>
    <xf numFmtId="0" fontId="84" fillId="0" borderId="0" xfId="14" applyFont="1" applyAlignment="1">
      <alignment vertical="center"/>
    </xf>
    <xf numFmtId="0" fontId="7" fillId="0" borderId="0" xfId="14" applyFont="1" applyAlignment="1">
      <alignment horizontal="center" vertical="center"/>
    </xf>
    <xf numFmtId="174" fontId="7" fillId="0" borderId="0" xfId="14" applyNumberFormat="1" applyFont="1" applyFill="1" applyAlignment="1">
      <alignment vertical="center"/>
    </xf>
    <xf numFmtId="0" fontId="7" fillId="0" borderId="0" xfId="0" applyFont="1" applyFill="1" applyAlignment="1">
      <alignment horizontal="justify" vertical="top"/>
    </xf>
    <xf numFmtId="0" fontId="7" fillId="0" borderId="0" xfId="15" applyFont="1" applyFill="1" applyAlignment="1">
      <alignment horizontal="center" vertical="center" wrapText="1"/>
    </xf>
    <xf numFmtId="0" fontId="31" fillId="0" borderId="0" xfId="18" applyFont="1" applyAlignment="1">
      <alignment horizontal="justify" vertical="top" wrapText="1"/>
    </xf>
    <xf numFmtId="0" fontId="84" fillId="0" borderId="0" xfId="18" applyFont="1" applyFill="1" applyAlignment="1">
      <alignment horizontal="center"/>
    </xf>
    <xf numFmtId="174" fontId="31" fillId="0" borderId="0" xfId="18" applyNumberFormat="1" applyFont="1" applyBorder="1" applyAlignment="1" applyProtection="1">
      <alignment vertical="center"/>
      <protection locked="0"/>
    </xf>
    <xf numFmtId="174" fontId="31" fillId="0" borderId="0" xfId="18" applyNumberFormat="1" applyFont="1" applyBorder="1" applyAlignment="1"/>
    <xf numFmtId="0" fontId="7" fillId="0" borderId="0" xfId="18" applyFont="1" applyFill="1" applyAlignment="1">
      <alignment horizontal="right" wrapText="1"/>
    </xf>
    <xf numFmtId="0" fontId="7" fillId="0" borderId="0" xfId="18" applyFont="1" applyFill="1" applyAlignment="1">
      <alignment horizontal="center" wrapText="1"/>
    </xf>
    <xf numFmtId="0" fontId="31" fillId="0" borderId="0" xfId="18" applyFont="1" applyAlignment="1">
      <alignment vertical="center"/>
    </xf>
    <xf numFmtId="174" fontId="7" fillId="0" borderId="0" xfId="18" applyNumberFormat="1" applyFont="1" applyFill="1" applyBorder="1" applyAlignment="1">
      <alignment vertical="center"/>
    </xf>
    <xf numFmtId="0" fontId="85" fillId="0" borderId="0" xfId="18" applyFont="1" applyAlignment="1">
      <alignment vertical="center"/>
    </xf>
    <xf numFmtId="0" fontId="84" fillId="0" borderId="0" xfId="15" applyFont="1" applyFill="1" applyAlignment="1">
      <alignment horizontal="center"/>
    </xf>
    <xf numFmtId="0" fontId="84" fillId="0" borderId="0" xfId="15" applyFont="1" applyFill="1" applyAlignment="1">
      <alignment vertical="center"/>
    </xf>
    <xf numFmtId="49" fontId="31" fillId="0" borderId="0" xfId="15" applyNumberFormat="1" applyFont="1" applyFill="1" applyAlignment="1">
      <alignment horizontal="center" wrapText="1"/>
    </xf>
    <xf numFmtId="0" fontId="31" fillId="0" borderId="0" xfId="15" applyFont="1" applyFill="1" applyBorder="1" applyAlignment="1">
      <alignment horizontal="center" wrapText="1"/>
    </xf>
    <xf numFmtId="4" fontId="31" fillId="0" borderId="0" xfId="15" applyNumberFormat="1" applyFont="1" applyFill="1" applyBorder="1" applyAlignment="1">
      <alignment horizontal="center"/>
    </xf>
    <xf numFmtId="4" fontId="31" fillId="0" borderId="0" xfId="15" applyNumberFormat="1" applyFont="1" applyFill="1" applyBorder="1" applyAlignment="1" applyProtection="1">
      <alignment horizontal="center"/>
      <protection locked="0"/>
    </xf>
    <xf numFmtId="0" fontId="31" fillId="0" borderId="0" xfId="14" applyFont="1" applyFill="1" applyBorder="1" applyAlignment="1">
      <alignment vertical="center"/>
    </xf>
    <xf numFmtId="0" fontId="31" fillId="0" borderId="0" xfId="12" applyFont="1" applyFill="1" applyAlignment="1">
      <alignment vertical="center"/>
    </xf>
    <xf numFmtId="0" fontId="92" fillId="0" borderId="0" xfId="14" applyFont="1" applyAlignment="1">
      <alignment horizontal="left" vertical="top"/>
    </xf>
    <xf numFmtId="0" fontId="92" fillId="0" borderId="0" xfId="14" applyFont="1" applyFill="1" applyAlignment="1">
      <alignment vertical="center" wrapText="1"/>
    </xf>
    <xf numFmtId="0" fontId="31" fillId="0" borderId="0" xfId="12" applyFont="1" applyFill="1" applyAlignment="1">
      <alignment horizontal="center"/>
    </xf>
    <xf numFmtId="0" fontId="31" fillId="0" borderId="0" xfId="14" applyFont="1" applyFill="1" applyBorder="1" applyAlignment="1">
      <alignment horizontal="center"/>
    </xf>
    <xf numFmtId="4" fontId="31" fillId="0" borderId="0" xfId="13" applyNumberFormat="1" applyFont="1" applyFill="1" applyBorder="1" applyAlignment="1">
      <alignment horizontal="center"/>
    </xf>
    <xf numFmtId="0" fontId="31" fillId="0" borderId="0" xfId="15" applyFont="1" applyFill="1" applyBorder="1" applyAlignment="1">
      <alignment vertical="center"/>
    </xf>
    <xf numFmtId="0" fontId="7" fillId="0" borderId="0" xfId="15" applyFont="1" applyFill="1" applyAlignment="1">
      <alignment horizontal="justify" vertical="top"/>
    </xf>
    <xf numFmtId="174" fontId="7" fillId="0" borderId="0" xfId="15" applyNumberFormat="1" applyFont="1" applyFill="1" applyBorder="1" applyAlignment="1" applyProtection="1">
      <alignment vertical="center"/>
      <protection locked="0"/>
    </xf>
    <xf numFmtId="174" fontId="60" fillId="0" borderId="0" xfId="14" applyNumberFormat="1" applyFont="1" applyFill="1" applyBorder="1" applyAlignment="1">
      <alignment vertical="center"/>
    </xf>
    <xf numFmtId="4" fontId="60" fillId="0" borderId="0" xfId="14" applyNumberFormat="1" applyFont="1" applyFill="1" applyBorder="1" applyAlignment="1">
      <alignment vertical="center"/>
    </xf>
    <xf numFmtId="174" fontId="6" fillId="0" borderId="1" xfId="14" applyNumberFormat="1" applyFont="1" applyFill="1" applyBorder="1" applyAlignment="1">
      <alignment vertical="center"/>
    </xf>
    <xf numFmtId="4" fontId="4" fillId="0" borderId="0" xfId="14" applyNumberFormat="1" applyFont="1" applyFill="1" applyAlignment="1">
      <alignment vertical="center"/>
    </xf>
    <xf numFmtId="0" fontId="31" fillId="0" borderId="0" xfId="14" applyFont="1" applyFill="1" applyAlignment="1">
      <alignment horizontal="left"/>
    </xf>
    <xf numFmtId="0" fontId="31" fillId="0" borderId="0" xfId="14" applyFont="1" applyFill="1" applyAlignment="1">
      <alignment horizontal="center" vertical="center"/>
    </xf>
    <xf numFmtId="1" fontId="31" fillId="0" borderId="0" xfId="14" applyNumberFormat="1" applyFont="1" applyFill="1" applyAlignment="1">
      <alignment horizontal="center" vertical="center"/>
    </xf>
    <xf numFmtId="174" fontId="31" fillId="0" borderId="0" xfId="14" applyNumberFormat="1" applyFont="1" applyFill="1" applyAlignment="1">
      <alignment vertical="center"/>
    </xf>
    <xf numFmtId="4" fontId="31" fillId="0" borderId="0" xfId="14" applyNumberFormat="1" applyFont="1" applyFill="1" applyAlignment="1">
      <alignment vertical="center"/>
    </xf>
    <xf numFmtId="0" fontId="53" fillId="0" borderId="0" xfId="0" applyFont="1" applyBorder="1" applyAlignment="1">
      <alignment vertical="center" wrapText="1"/>
    </xf>
    <xf numFmtId="0" fontId="53" fillId="0" borderId="0" xfId="0" applyFont="1" applyFill="1" applyBorder="1" applyAlignment="1">
      <alignment vertical="center"/>
    </xf>
    <xf numFmtId="0" fontId="31" fillId="0" borderId="0" xfId="12" applyFont="1" applyFill="1" applyBorder="1" applyAlignment="1">
      <alignment horizontal="center" vertical="center"/>
    </xf>
    <xf numFmtId="4" fontId="53" fillId="0" borderId="0" xfId="0" applyNumberFormat="1" applyFont="1" applyAlignment="1">
      <alignment horizontal="left" wrapText="1"/>
    </xf>
    <xf numFmtId="4" fontId="0" fillId="0" borderId="0" xfId="0" applyNumberFormat="1"/>
    <xf numFmtId="0" fontId="0" fillId="0" borderId="0" xfId="0" applyAlignment="1">
      <alignment horizontal="center" vertical="center"/>
    </xf>
    <xf numFmtId="4" fontId="53" fillId="0" borderId="0" xfId="0" applyNumberFormat="1" applyFont="1" applyAlignment="1">
      <alignment wrapText="1"/>
    </xf>
    <xf numFmtId="4" fontId="0" fillId="0" borderId="0" xfId="0" applyNumberFormat="1" applyAlignment="1">
      <alignment horizontal="center" vertical="center"/>
    </xf>
    <xf numFmtId="4" fontId="0" fillId="0" borderId="0" xfId="0" applyNumberFormat="1" applyAlignment="1">
      <alignment horizontal="center"/>
    </xf>
    <xf numFmtId="4" fontId="93" fillId="0" borderId="0" xfId="0" applyNumberFormat="1" applyFont="1" applyAlignment="1">
      <alignment horizontal="left" wrapText="1"/>
    </xf>
    <xf numFmtId="4" fontId="53" fillId="0" borderId="0" xfId="0" applyNumberFormat="1" applyFont="1" applyAlignment="1">
      <alignment horizontal="right" wrapText="1"/>
    </xf>
    <xf numFmtId="4" fontId="53" fillId="0" borderId="0" xfId="0" applyNumberFormat="1" applyFont="1" applyAlignment="1">
      <alignment horizontal="center" vertical="center"/>
    </xf>
    <xf numFmtId="0" fontId="53" fillId="0" borderId="0" xfId="0" applyFont="1" applyAlignment="1">
      <alignment wrapText="1"/>
    </xf>
    <xf numFmtId="0" fontId="53" fillId="0" borderId="0" xfId="0" applyFont="1" applyAlignment="1">
      <alignment horizontal="right" wrapText="1"/>
    </xf>
    <xf numFmtId="0" fontId="53" fillId="0" borderId="0" xfId="0" applyFont="1" applyAlignment="1">
      <alignment horizontal="center" vertical="center" wrapText="1"/>
    </xf>
    <xf numFmtId="4" fontId="45" fillId="0" borderId="0" xfId="12" applyNumberFormat="1" applyFont="1" applyFill="1" applyBorder="1" applyAlignment="1">
      <alignment horizontal="center"/>
    </xf>
    <xf numFmtId="0" fontId="45" fillId="0" borderId="0" xfId="12" applyFont="1" applyFill="1" applyBorder="1"/>
    <xf numFmtId="4" fontId="45" fillId="0" borderId="3" xfId="12" applyNumberFormat="1" applyFont="1" applyFill="1" applyBorder="1" applyAlignment="1">
      <alignment horizontal="center" vertical="center"/>
    </xf>
    <xf numFmtId="4" fontId="45" fillId="0" borderId="3" xfId="12" applyNumberFormat="1" applyFont="1" applyFill="1" applyBorder="1" applyAlignment="1">
      <alignment horizontal="center" vertical="center" wrapText="1"/>
    </xf>
    <xf numFmtId="49" fontId="45" fillId="0" borderId="0" xfId="12" applyNumberFormat="1" applyFont="1" applyFill="1" applyBorder="1" applyAlignment="1">
      <alignment horizontal="right" vertical="top"/>
    </xf>
    <xf numFmtId="0" fontId="45" fillId="0" borderId="0" xfId="12" applyNumberFormat="1" applyFont="1" applyFill="1" applyBorder="1" applyAlignment="1">
      <alignment horizontal="justify" vertical="top"/>
    </xf>
    <xf numFmtId="0" fontId="45" fillId="0" borderId="0" xfId="12" applyFont="1" applyFill="1" applyBorder="1" applyAlignment="1">
      <alignment horizontal="center" vertical="center"/>
    </xf>
    <xf numFmtId="1" fontId="45" fillId="0" borderId="0" xfId="12" applyNumberFormat="1" applyFont="1" applyFill="1" applyBorder="1" applyAlignment="1">
      <alignment horizontal="center" vertical="center"/>
    </xf>
    <xf numFmtId="4" fontId="45" fillId="0" borderId="0" xfId="12" applyNumberFormat="1" applyFont="1" applyFill="1" applyBorder="1" applyAlignment="1">
      <alignment horizontal="center" vertical="center"/>
    </xf>
    <xf numFmtId="0" fontId="45" fillId="0" borderId="0" xfId="12" applyFont="1" applyFill="1"/>
    <xf numFmtId="49" fontId="45" fillId="0" borderId="0" xfId="12" applyNumberFormat="1" applyFont="1" applyFill="1" applyBorder="1" applyAlignment="1">
      <alignment horizontal="right"/>
    </xf>
    <xf numFmtId="0" fontId="45" fillId="0" borderId="0" xfId="12" applyNumberFormat="1" applyFont="1" applyFill="1" applyBorder="1" applyAlignment="1">
      <alignment horizontal="center" vertical="top"/>
    </xf>
    <xf numFmtId="49" fontId="50" fillId="0" borderId="0" xfId="14" applyNumberFormat="1" applyFont="1" applyBorder="1" applyAlignment="1">
      <alignment horizontal="center" vertical="center"/>
    </xf>
    <xf numFmtId="0" fontId="50" fillId="0" borderId="0" xfId="14" applyFont="1" applyBorder="1" applyAlignment="1">
      <alignment horizontal="left"/>
    </xf>
    <xf numFmtId="0" fontId="50" fillId="0" borderId="0" xfId="14" applyFont="1" applyBorder="1" applyAlignment="1">
      <alignment horizontal="center" vertical="center"/>
    </xf>
    <xf numFmtId="1" fontId="50" fillId="0" borderId="0" xfId="14" applyNumberFormat="1" applyFont="1" applyFill="1" applyBorder="1" applyAlignment="1">
      <alignment horizontal="center" vertical="center"/>
    </xf>
    <xf numFmtId="4" fontId="50" fillId="0" borderId="0" xfId="14" applyNumberFormat="1" applyFont="1" applyBorder="1" applyAlignment="1">
      <alignment horizontal="center" vertical="center"/>
    </xf>
    <xf numFmtId="4" fontId="94" fillId="0" borderId="0" xfId="14" applyNumberFormat="1" applyFont="1" applyBorder="1" applyAlignment="1">
      <alignment horizontal="center" vertical="center"/>
    </xf>
    <xf numFmtId="0" fontId="45" fillId="0" borderId="0" xfId="14" applyFont="1" applyFill="1" applyAlignment="1">
      <alignment vertical="center"/>
    </xf>
    <xf numFmtId="0" fontId="45" fillId="0" borderId="0" xfId="14" applyFont="1" applyAlignment="1">
      <alignment vertical="center"/>
    </xf>
    <xf numFmtId="0" fontId="46" fillId="0" borderId="0" xfId="14" applyFont="1" applyAlignment="1">
      <alignment vertical="center"/>
    </xf>
    <xf numFmtId="0" fontId="95" fillId="0" borderId="0" xfId="14" applyFont="1" applyAlignment="1">
      <alignment vertical="center"/>
    </xf>
    <xf numFmtId="0" fontId="95" fillId="0" borderId="0" xfId="14" applyFont="1" applyAlignment="1">
      <alignment horizontal="center" vertical="center"/>
    </xf>
    <xf numFmtId="0" fontId="95" fillId="0" borderId="0" xfId="14" applyFont="1" applyFill="1" applyAlignment="1">
      <alignment horizontal="center" vertical="center"/>
    </xf>
    <xf numFmtId="4" fontId="95" fillId="0" borderId="0" xfId="14" applyNumberFormat="1" applyFont="1" applyAlignment="1">
      <alignment horizontal="center" vertical="center"/>
    </xf>
    <xf numFmtId="0" fontId="94" fillId="0" borderId="0" xfId="14" applyFont="1" applyAlignment="1">
      <alignment vertical="center"/>
    </xf>
    <xf numFmtId="0" fontId="94" fillId="0" borderId="0" xfId="14" applyFont="1" applyAlignment="1">
      <alignment horizontal="center" vertical="center"/>
    </xf>
    <xf numFmtId="0" fontId="94" fillId="0" borderId="0" xfId="14" applyFont="1" applyFill="1" applyAlignment="1">
      <alignment horizontal="center" vertical="center"/>
    </xf>
    <xf numFmtId="4" fontId="94" fillId="0" borderId="0" xfId="14" applyNumberFormat="1" applyFont="1" applyAlignment="1">
      <alignment horizontal="center" vertical="center"/>
    </xf>
    <xf numFmtId="0" fontId="45" fillId="0" borderId="0" xfId="0" applyFont="1" applyAlignment="1">
      <alignment vertical="top"/>
    </xf>
    <xf numFmtId="0" fontId="45" fillId="0" borderId="0" xfId="0" applyFont="1" applyAlignment="1">
      <alignment horizontal="justify" vertical="top"/>
    </xf>
    <xf numFmtId="0" fontId="45" fillId="0" borderId="0" xfId="0" applyFont="1" applyAlignment="1">
      <alignment horizontal="center" vertical="center"/>
    </xf>
    <xf numFmtId="4" fontId="45" fillId="0" borderId="0" xfId="0" applyNumberFormat="1" applyFont="1" applyAlignment="1">
      <alignment horizontal="center"/>
    </xf>
    <xf numFmtId="0" fontId="45" fillId="0" borderId="0" xfId="0" applyFont="1"/>
    <xf numFmtId="0" fontId="96" fillId="0" borderId="0" xfId="0" applyFont="1" applyAlignment="1">
      <alignment horizontal="justify" vertical="top"/>
    </xf>
    <xf numFmtId="0" fontId="45" fillId="0" borderId="0" xfId="31" applyFont="1" applyAlignment="1">
      <alignment horizontal="justify" vertical="top"/>
    </xf>
    <xf numFmtId="0" fontId="45" fillId="0" borderId="0" xfId="0" applyFont="1" applyAlignment="1"/>
    <xf numFmtId="0" fontId="96" fillId="0" borderId="0" xfId="31" applyFont="1" applyAlignment="1">
      <alignment horizontal="justify" vertical="top"/>
    </xf>
    <xf numFmtId="0" fontId="45" fillId="0" borderId="0" xfId="32" applyFont="1" applyBorder="1" applyAlignment="1">
      <alignment horizontal="justify" vertical="top" wrapText="1"/>
    </xf>
    <xf numFmtId="0" fontId="46" fillId="0" borderId="0" xfId="32" applyFont="1" applyBorder="1" applyAlignment="1">
      <alignment horizontal="justify" vertical="top" wrapText="1"/>
    </xf>
    <xf numFmtId="0" fontId="45" fillId="0" borderId="0" xfId="0" applyFont="1" applyFill="1" applyAlignment="1">
      <alignment vertical="center"/>
    </xf>
    <xf numFmtId="49" fontId="45" fillId="0" borderId="0" xfId="0" applyNumberFormat="1" applyFont="1" applyAlignment="1">
      <alignment horizontal="left" vertical="top" wrapText="1"/>
    </xf>
    <xf numFmtId="0" fontId="45" fillId="0" borderId="0" xfId="0" applyFont="1" applyAlignment="1">
      <alignment horizontal="center" vertical="center" wrapText="1"/>
    </xf>
    <xf numFmtId="0" fontId="45" fillId="0" borderId="0" xfId="0" applyFont="1" applyFill="1" applyAlignment="1">
      <alignment horizontal="center" vertical="center"/>
    </xf>
    <xf numFmtId="4" fontId="45" fillId="0" borderId="0" xfId="0" applyNumberFormat="1" applyFont="1" applyBorder="1" applyAlignment="1">
      <alignment horizontal="center" vertical="center"/>
    </xf>
    <xf numFmtId="49" fontId="97" fillId="0" borderId="0" xfId="0" applyNumberFormat="1" applyFont="1" applyFill="1" applyAlignment="1">
      <alignment vertical="top"/>
    </xf>
    <xf numFmtId="0" fontId="97" fillId="0" borderId="0" xfId="0" applyFont="1" applyAlignment="1">
      <alignment horizontal="justify" vertical="top" wrapText="1"/>
    </xf>
    <xf numFmtId="0" fontId="97" fillId="0" borderId="0" xfId="0" applyFont="1" applyFill="1" applyAlignment="1">
      <alignment horizontal="center" vertical="top" wrapText="1"/>
    </xf>
    <xf numFmtId="0" fontId="97" fillId="0" borderId="0" xfId="0" applyFont="1" applyFill="1" applyAlignment="1">
      <alignment horizontal="center" vertical="top"/>
    </xf>
    <xf numFmtId="174" fontId="97" fillId="0" borderId="0" xfId="0" applyNumberFormat="1" applyFont="1" applyBorder="1" applyAlignment="1">
      <alignment horizontal="center" vertical="center"/>
    </xf>
    <xf numFmtId="49" fontId="97" fillId="0" borderId="0" xfId="25" applyNumberFormat="1" applyFont="1" applyFill="1" applyAlignment="1">
      <alignment horizontal="left" vertical="top"/>
    </xf>
    <xf numFmtId="0" fontId="97" fillId="0" borderId="0" xfId="0" applyFont="1" applyBorder="1" applyAlignment="1">
      <alignment horizontal="left" wrapText="1"/>
    </xf>
    <xf numFmtId="0" fontId="97" fillId="0" borderId="0" xfId="26" applyFont="1" applyFill="1" applyAlignment="1">
      <alignment horizontal="center" wrapText="1"/>
    </xf>
    <xf numFmtId="1" fontId="97" fillId="0" borderId="0" xfId="25" applyNumberFormat="1" applyFont="1" applyFill="1" applyAlignment="1">
      <alignment horizontal="center" vertical="center"/>
    </xf>
    <xf numFmtId="174" fontId="97" fillId="0" borderId="0" xfId="25" applyNumberFormat="1" applyFont="1" applyFill="1" applyBorder="1" applyAlignment="1">
      <alignment horizontal="center" vertical="center"/>
    </xf>
    <xf numFmtId="49" fontId="45" fillId="0" borderId="0" xfId="0" applyNumberFormat="1" applyFont="1" applyFill="1" applyAlignment="1">
      <alignment horizontal="left" vertical="top"/>
    </xf>
    <xf numFmtId="0" fontId="45" fillId="0" borderId="0" xfId="0" applyFont="1" applyAlignment="1">
      <alignment horizontal="justify" vertical="top" wrapText="1"/>
    </xf>
    <xf numFmtId="0" fontId="45" fillId="0" borderId="0" xfId="0" applyFont="1" applyFill="1" applyAlignment="1">
      <alignment horizontal="center" vertical="center" wrapText="1"/>
    </xf>
    <xf numFmtId="4" fontId="50" fillId="0" borderId="0" xfId="0" applyNumberFormat="1" applyFont="1" applyFill="1" applyBorder="1" applyAlignment="1">
      <alignment horizontal="center" vertical="center"/>
    </xf>
    <xf numFmtId="4" fontId="45" fillId="0" borderId="0" xfId="0" applyNumberFormat="1" applyFont="1" applyFill="1" applyBorder="1" applyAlignment="1">
      <alignment horizontal="center" vertical="center"/>
    </xf>
    <xf numFmtId="49" fontId="45" fillId="0" borderId="0" xfId="19" applyNumberFormat="1" applyFont="1" applyFill="1" applyAlignment="1">
      <alignment horizontal="left" vertical="top"/>
    </xf>
    <xf numFmtId="0" fontId="45" fillId="0" borderId="0" xfId="0" applyFont="1" applyBorder="1" applyAlignment="1">
      <alignment horizontal="left" wrapText="1"/>
    </xf>
    <xf numFmtId="0" fontId="45" fillId="0" borderId="0" xfId="18" applyFont="1" applyFill="1" applyAlignment="1">
      <alignment horizontal="center" vertical="center" wrapText="1"/>
    </xf>
    <xf numFmtId="1" fontId="45" fillId="0" borderId="0" xfId="19" applyNumberFormat="1" applyFont="1" applyFill="1" applyAlignment="1">
      <alignment horizontal="center" vertical="center"/>
    </xf>
    <xf numFmtId="4" fontId="45" fillId="0" borderId="0" xfId="19" applyNumberFormat="1" applyFont="1" applyFill="1" applyBorder="1" applyAlignment="1">
      <alignment horizontal="center" vertical="center"/>
    </xf>
    <xf numFmtId="0" fontId="45" fillId="0" borderId="0" xfId="19" applyFont="1" applyFill="1" applyAlignment="1">
      <alignment vertical="center"/>
    </xf>
    <xf numFmtId="49" fontId="45" fillId="0" borderId="0" xfId="0" applyNumberFormat="1" applyFont="1" applyFill="1" applyAlignment="1">
      <alignment vertical="top"/>
    </xf>
    <xf numFmtId="49" fontId="45" fillId="0" borderId="0" xfId="18" applyNumberFormat="1" applyFont="1" applyFill="1" applyAlignment="1">
      <alignment horizontal="left" vertical="top"/>
    </xf>
    <xf numFmtId="0" fontId="45" fillId="0" borderId="0" xfId="18" applyFont="1" applyAlignment="1">
      <alignment horizontal="justify" vertical="top" wrapText="1"/>
    </xf>
    <xf numFmtId="0" fontId="50" fillId="0" borderId="0" xfId="18" applyFont="1" applyFill="1" applyAlignment="1">
      <alignment horizontal="center" vertical="center" wrapText="1"/>
    </xf>
    <xf numFmtId="0" fontId="50" fillId="0" borderId="0" xfId="18" applyFont="1" applyFill="1" applyAlignment="1">
      <alignment horizontal="center" vertical="center"/>
    </xf>
    <xf numFmtId="4" fontId="45" fillId="0" borderId="0" xfId="18" applyNumberFormat="1" applyFont="1" applyFill="1" applyBorder="1" applyAlignment="1">
      <alignment horizontal="center" vertical="center"/>
    </xf>
    <xf numFmtId="0" fontId="45" fillId="0" borderId="0" xfId="18" applyFont="1" applyFill="1" applyAlignment="1">
      <alignment vertical="center"/>
    </xf>
    <xf numFmtId="0" fontId="45" fillId="0" borderId="0" xfId="18" applyFont="1"/>
    <xf numFmtId="0" fontId="45" fillId="0" borderId="0" xfId="18" applyFont="1" applyFill="1" applyAlignment="1">
      <alignment horizontal="center" vertical="center"/>
    </xf>
    <xf numFmtId="0" fontId="50" fillId="0" borderId="0" xfId="18" applyFont="1" applyAlignment="1">
      <alignment horizontal="left" wrapText="1"/>
    </xf>
    <xf numFmtId="0" fontId="45" fillId="0" borderId="0" xfId="18" applyFont="1" applyFill="1" applyAlignment="1">
      <alignment horizontal="justify" vertical="top" wrapText="1"/>
    </xf>
    <xf numFmtId="49" fontId="45" fillId="0" borderId="0" xfId="18" applyNumberFormat="1" applyFont="1" applyFill="1" applyBorder="1" applyAlignment="1">
      <alignment horizontal="left" vertical="top"/>
    </xf>
    <xf numFmtId="0" fontId="45" fillId="0" borderId="0" xfId="18" applyFont="1" applyAlignment="1">
      <alignment horizontal="center" vertical="center" wrapText="1"/>
    </xf>
    <xf numFmtId="0" fontId="50" fillId="0" borderId="0" xfId="18" applyFont="1" applyAlignment="1">
      <alignment vertical="center"/>
    </xf>
    <xf numFmtId="0" fontId="50" fillId="0" borderId="0" xfId="18" applyFont="1" applyAlignment="1">
      <alignment horizontal="center" vertical="center" wrapText="1"/>
    </xf>
    <xf numFmtId="0" fontId="45" fillId="0" borderId="0" xfId="0" applyFont="1" applyFill="1" applyAlignment="1">
      <alignment horizontal="justify" vertical="top" wrapText="1"/>
    </xf>
    <xf numFmtId="4" fontId="45" fillId="0" borderId="0" xfId="0" applyNumberFormat="1" applyFont="1" applyFill="1" applyAlignment="1">
      <alignment horizontal="center" vertical="center"/>
    </xf>
    <xf numFmtId="4" fontId="45" fillId="0" borderId="0" xfId="24" applyNumberFormat="1" applyFont="1" applyFill="1" applyBorder="1" applyAlignment="1">
      <alignment horizontal="center" vertical="center"/>
    </xf>
    <xf numFmtId="49" fontId="45" fillId="0" borderId="0" xfId="26" applyNumberFormat="1" applyFont="1" applyFill="1" applyAlignment="1">
      <alignment horizontal="left" vertical="top"/>
    </xf>
    <xf numFmtId="0" fontId="45" fillId="0" borderId="0" xfId="26" applyFont="1" applyFill="1" applyAlignment="1">
      <alignment horizontal="left" wrapText="1"/>
    </xf>
    <xf numFmtId="0" fontId="45" fillId="0" borderId="0" xfId="26" applyFont="1" applyFill="1" applyAlignment="1">
      <alignment horizontal="center" vertical="center" wrapText="1"/>
    </xf>
    <xf numFmtId="4" fontId="45" fillId="0" borderId="0" xfId="26" applyNumberFormat="1" applyFont="1" applyFill="1" applyAlignment="1">
      <alignment horizontal="center" vertical="center"/>
    </xf>
    <xf numFmtId="4" fontId="45" fillId="0" borderId="0" xfId="26" applyNumberFormat="1" applyFont="1" applyFill="1" applyBorder="1" applyAlignment="1">
      <alignment horizontal="center" vertical="center"/>
    </xf>
    <xf numFmtId="0" fontId="45" fillId="0" borderId="0" xfId="18" applyFont="1" applyAlignment="1">
      <alignment horizontal="justify" vertical="top"/>
    </xf>
    <xf numFmtId="0" fontId="45" fillId="0" borderId="0" xfId="18" applyFont="1" applyFill="1" applyBorder="1" applyAlignment="1">
      <alignment horizontal="center" vertical="center"/>
    </xf>
    <xf numFmtId="4" fontId="45" fillId="0" borderId="0" xfId="19" applyNumberFormat="1" applyFont="1" applyBorder="1" applyAlignment="1">
      <alignment horizontal="center" vertical="center" wrapText="1"/>
    </xf>
    <xf numFmtId="0" fontId="98" fillId="0" borderId="0" xfId="18" applyFont="1" applyAlignment="1">
      <alignment wrapText="1"/>
    </xf>
    <xf numFmtId="49" fontId="45" fillId="0" borderId="0" xfId="15" applyNumberFormat="1" applyFont="1" applyFill="1" applyAlignment="1">
      <alignment horizontal="left" vertical="top"/>
    </xf>
    <xf numFmtId="0" fontId="45" fillId="0" borderId="0" xfId="15" applyFont="1" applyAlignment="1">
      <alignment horizontal="justify" vertical="top" wrapText="1"/>
    </xf>
    <xf numFmtId="0" fontId="45" fillId="0" borderId="0" xfId="15" applyFont="1" applyAlignment="1">
      <alignment horizontal="center" vertical="center"/>
    </xf>
    <xf numFmtId="0" fontId="45" fillId="0" borderId="0" xfId="15" applyFont="1" applyFill="1" applyAlignment="1">
      <alignment horizontal="center" vertical="center"/>
    </xf>
    <xf numFmtId="4" fontId="45" fillId="0" borderId="0" xfId="15" applyNumberFormat="1" applyFont="1" applyFill="1" applyBorder="1" applyAlignment="1">
      <alignment horizontal="center" vertical="center"/>
    </xf>
    <xf numFmtId="0" fontId="45" fillId="0" borderId="0" xfId="15" applyFont="1" applyFill="1" applyAlignment="1">
      <alignment vertical="center"/>
    </xf>
    <xf numFmtId="0" fontId="45" fillId="0" borderId="0" xfId="0" applyFont="1" applyBorder="1" applyAlignment="1">
      <alignment horizontal="justify" vertical="top" wrapText="1"/>
    </xf>
    <xf numFmtId="0" fontId="45" fillId="0" borderId="0" xfId="19" applyFont="1" applyFill="1" applyAlignment="1">
      <alignment horizontal="center" vertical="center"/>
    </xf>
    <xf numFmtId="4" fontId="46" fillId="0" borderId="0" xfId="19" applyNumberFormat="1" applyFont="1" applyBorder="1" applyAlignment="1">
      <alignment horizontal="center" vertical="center" wrapText="1"/>
    </xf>
    <xf numFmtId="0" fontId="45" fillId="0" borderId="0" xfId="20" applyFont="1" applyFill="1" applyBorder="1" applyAlignment="1" applyProtection="1">
      <alignment horizontal="left" vertical="top" wrapText="1"/>
      <protection locked="0"/>
    </xf>
    <xf numFmtId="0" fontId="50" fillId="0" borderId="0" xfId="0" applyFont="1" applyFill="1" applyAlignment="1">
      <alignment horizontal="justify" vertical="center"/>
    </xf>
    <xf numFmtId="1" fontId="45" fillId="0" borderId="0" xfId="0" applyNumberFormat="1" applyFont="1" applyFill="1" applyAlignment="1">
      <alignment horizontal="center" vertical="center"/>
    </xf>
    <xf numFmtId="0" fontId="45" fillId="0" borderId="0" xfId="19" applyFont="1" applyFill="1" applyAlignment="1">
      <alignment horizontal="justify" vertical="top" wrapText="1"/>
    </xf>
    <xf numFmtId="0" fontId="45" fillId="0" borderId="0" xfId="19" applyFont="1" applyFill="1" applyAlignment="1">
      <alignment horizontal="center" vertical="center" wrapText="1"/>
    </xf>
    <xf numFmtId="0" fontId="45" fillId="0" borderId="0" xfId="18" applyFont="1" applyAlignment="1"/>
    <xf numFmtId="0" fontId="45" fillId="0" borderId="0" xfId="18" applyFont="1" applyAlignment="1">
      <alignment horizontal="center" vertical="center"/>
    </xf>
    <xf numFmtId="0" fontId="45" fillId="0" borderId="0" xfId="30" applyFont="1" applyFill="1" applyAlignment="1">
      <alignment horizontal="center" vertical="center"/>
    </xf>
    <xf numFmtId="0" fontId="45" fillId="0" borderId="0" xfId="19" applyFont="1" applyFill="1" applyAlignment="1">
      <alignment horizontal="left" vertical="center"/>
    </xf>
    <xf numFmtId="4" fontId="46" fillId="0" borderId="0" xfId="19" applyNumberFormat="1" applyFont="1" applyFill="1" applyBorder="1" applyAlignment="1">
      <alignment horizontal="center" vertical="center" wrapText="1"/>
    </xf>
    <xf numFmtId="0" fontId="45" fillId="0" borderId="0" xfId="0" applyFont="1" applyFill="1" applyBorder="1" applyAlignment="1">
      <alignment horizontal="left" wrapText="1"/>
    </xf>
    <xf numFmtId="4" fontId="45" fillId="0" borderId="0" xfId="19" applyNumberFormat="1" applyFont="1" applyFill="1" applyBorder="1" applyAlignment="1">
      <alignment horizontal="center" vertical="center" wrapText="1"/>
    </xf>
    <xf numFmtId="0" fontId="50" fillId="0" borderId="0" xfId="0" applyFont="1" applyFill="1" applyAlignment="1">
      <alignment horizontal="center" vertical="center"/>
    </xf>
    <xf numFmtId="4" fontId="50" fillId="0" borderId="0" xfId="0" applyNumberFormat="1" applyFont="1" applyFill="1" applyAlignment="1">
      <alignment horizontal="center" vertical="center"/>
    </xf>
    <xf numFmtId="49" fontId="45" fillId="0" borderId="0" xfId="25" applyNumberFormat="1" applyFont="1" applyFill="1" applyAlignment="1">
      <alignment horizontal="left" vertical="top"/>
    </xf>
    <xf numFmtId="0" fontId="45" fillId="0" borderId="0" xfId="12" applyFont="1" applyFill="1" applyBorder="1" applyAlignment="1">
      <alignment horizontal="justify" vertical="top" wrapText="1"/>
    </xf>
    <xf numFmtId="1" fontId="45" fillId="0" borderId="0" xfId="25" applyNumberFormat="1" applyFont="1" applyFill="1" applyAlignment="1">
      <alignment horizontal="center" vertical="center"/>
    </xf>
    <xf numFmtId="4" fontId="45" fillId="0" borderId="0" xfId="25" applyNumberFormat="1" applyFont="1" applyFill="1" applyBorder="1" applyAlignment="1" applyProtection="1">
      <alignment horizontal="center" vertical="center"/>
      <protection locked="0"/>
    </xf>
    <xf numFmtId="4" fontId="45" fillId="0" borderId="0" xfId="25" applyNumberFormat="1" applyFont="1" applyFill="1" applyBorder="1" applyAlignment="1">
      <alignment horizontal="center" vertical="center"/>
    </xf>
    <xf numFmtId="4" fontId="52" fillId="0" borderId="0" xfId="12" applyNumberFormat="1" applyFont="1" applyBorder="1" applyAlignment="1"/>
    <xf numFmtId="0" fontId="45" fillId="0" borderId="0" xfId="25" applyFont="1" applyFill="1" applyAlignment="1">
      <alignment vertical="center"/>
    </xf>
    <xf numFmtId="49" fontId="45" fillId="0" borderId="0" xfId="12" applyNumberFormat="1" applyFont="1" applyFill="1" applyAlignment="1">
      <alignment horizontal="left" vertical="top"/>
    </xf>
    <xf numFmtId="0" fontId="45" fillId="0" borderId="0" xfId="12" applyFont="1" applyFill="1" applyAlignment="1">
      <alignment horizontal="justify" vertical="top" wrapText="1"/>
    </xf>
    <xf numFmtId="0" fontId="45" fillId="0" borderId="0" xfId="12" applyFont="1" applyFill="1" applyAlignment="1">
      <alignment horizontal="center" vertical="center"/>
    </xf>
    <xf numFmtId="4" fontId="45" fillId="0" borderId="0" xfId="12" applyNumberFormat="1" applyFont="1" applyBorder="1" applyAlignment="1" applyProtection="1">
      <alignment horizontal="center" vertical="center"/>
      <protection locked="0"/>
    </xf>
    <xf numFmtId="4" fontId="45" fillId="0" borderId="0" xfId="12" applyNumberFormat="1" applyFont="1" applyBorder="1" applyAlignment="1">
      <alignment horizontal="center" vertical="center"/>
    </xf>
    <xf numFmtId="4" fontId="52" fillId="0" borderId="0" xfId="12" applyNumberFormat="1" applyFont="1" applyFill="1" applyBorder="1" applyAlignment="1">
      <alignment horizontal="right" wrapText="1"/>
    </xf>
    <xf numFmtId="0" fontId="45" fillId="0" borderId="0" xfId="12" applyFont="1" applyFill="1" applyAlignment="1">
      <alignment vertical="center"/>
    </xf>
    <xf numFmtId="49" fontId="45" fillId="0" borderId="0" xfId="15" applyNumberFormat="1" applyFont="1" applyFill="1" applyAlignment="1">
      <alignment horizontal="justify" vertical="top" wrapText="1"/>
    </xf>
    <xf numFmtId="4" fontId="45" fillId="0" borderId="0" xfId="12" applyNumberFormat="1" applyFont="1" applyFill="1" applyAlignment="1" applyProtection="1">
      <alignment horizontal="center"/>
      <protection locked="0"/>
    </xf>
    <xf numFmtId="4" fontId="45" fillId="0" borderId="0" xfId="12" applyNumberFormat="1" applyFont="1" applyAlignment="1">
      <alignment horizontal="center"/>
    </xf>
    <xf numFmtId="0" fontId="45" fillId="0" borderId="0" xfId="12" applyFont="1"/>
    <xf numFmtId="0" fontId="45" fillId="0" borderId="0" xfId="25" applyFont="1" applyFill="1" applyAlignment="1">
      <alignment horizontal="center" vertical="center"/>
    </xf>
    <xf numFmtId="0" fontId="45" fillId="0" borderId="0" xfId="25" applyFont="1"/>
    <xf numFmtId="0" fontId="45" fillId="0" borderId="0" xfId="17" applyFont="1" applyBorder="1" applyAlignment="1">
      <alignment horizontal="justify" vertical="top"/>
    </xf>
    <xf numFmtId="1" fontId="45" fillId="0" borderId="0" xfId="14" applyNumberFormat="1" applyFont="1" applyFill="1" applyAlignment="1">
      <alignment horizontal="center" vertical="center"/>
    </xf>
    <xf numFmtId="0" fontId="45" fillId="0" borderId="0" xfId="0" applyFont="1" applyFill="1" applyBorder="1" applyAlignment="1">
      <alignment horizontal="center" vertical="center"/>
    </xf>
    <xf numFmtId="49" fontId="50" fillId="0" borderId="0" xfId="15" applyNumberFormat="1" applyFont="1" applyFill="1" applyAlignment="1">
      <alignment horizontal="justify" vertical="top" wrapText="1"/>
    </xf>
    <xf numFmtId="0" fontId="45" fillId="0" borderId="0" xfId="20" applyFont="1" applyFill="1" applyBorder="1" applyAlignment="1" applyProtection="1">
      <alignment horizontal="center" vertical="center" wrapText="1"/>
      <protection locked="0"/>
    </xf>
    <xf numFmtId="1" fontId="45" fillId="0" borderId="0" xfId="20" applyNumberFormat="1" applyFont="1" applyFill="1" applyBorder="1" applyAlignment="1" applyProtection="1">
      <alignment horizontal="center" vertical="center" wrapText="1"/>
      <protection locked="0"/>
    </xf>
    <xf numFmtId="4" fontId="45" fillId="0" borderId="0" xfId="20" applyNumberFormat="1" applyFont="1" applyFill="1" applyBorder="1" applyAlignment="1" applyProtection="1">
      <alignment horizontal="center" wrapText="1"/>
      <protection locked="0"/>
    </xf>
    <xf numFmtId="4" fontId="45" fillId="0" borderId="0" xfId="22" applyNumberFormat="1" applyFont="1" applyFill="1" applyBorder="1" applyAlignment="1" applyProtection="1">
      <alignment horizontal="center" vertical="center"/>
      <protection locked="0"/>
    </xf>
    <xf numFmtId="0" fontId="45" fillId="0" borderId="0" xfId="20" applyFont="1" applyFill="1" applyBorder="1" applyAlignment="1" applyProtection="1">
      <alignment vertical="top"/>
    </xf>
    <xf numFmtId="49" fontId="45" fillId="0" borderId="0" xfId="20" applyNumberFormat="1" applyFont="1" applyBorder="1" applyAlignment="1" applyProtection="1">
      <alignment horizontal="left" vertical="top" wrapText="1"/>
      <protection locked="0"/>
    </xf>
    <xf numFmtId="0" fontId="45" fillId="0" borderId="0" xfId="20" applyFont="1" applyBorder="1" applyAlignment="1" applyProtection="1">
      <alignment horizontal="center" vertical="center" wrapText="1"/>
      <protection locked="0"/>
    </xf>
    <xf numFmtId="1" fontId="45" fillId="0" borderId="0" xfId="20" applyNumberFormat="1" applyFont="1" applyBorder="1" applyAlignment="1" applyProtection="1">
      <alignment horizontal="center" vertical="center" wrapText="1"/>
      <protection locked="0"/>
    </xf>
    <xf numFmtId="4" fontId="45" fillId="0" borderId="0" xfId="20" applyNumberFormat="1" applyFont="1" applyBorder="1" applyAlignment="1" applyProtection="1">
      <alignment horizontal="center" wrapText="1"/>
      <protection locked="0"/>
    </xf>
    <xf numFmtId="0" fontId="45" fillId="0" borderId="0" xfId="20" applyFont="1" applyBorder="1" applyAlignment="1" applyProtection="1">
      <alignment vertical="top"/>
    </xf>
    <xf numFmtId="49" fontId="45" fillId="0" borderId="0" xfId="20" applyNumberFormat="1" applyFont="1" applyFill="1" applyBorder="1" applyAlignment="1" applyProtection="1">
      <alignment horizontal="left" vertical="top" wrapText="1"/>
      <protection locked="0"/>
    </xf>
    <xf numFmtId="175" fontId="45" fillId="0" borderId="0" xfId="22" applyNumberFormat="1" applyFont="1" applyFill="1" applyBorder="1" applyAlignment="1" applyProtection="1">
      <alignment horizontal="center" vertical="center" wrapText="1"/>
      <protection locked="0"/>
    </xf>
    <xf numFmtId="4" fontId="45" fillId="0" borderId="0" xfId="13" applyNumberFormat="1" applyFont="1" applyFill="1" applyBorder="1" applyAlignment="1">
      <alignment horizontal="center" vertical="center"/>
    </xf>
    <xf numFmtId="0" fontId="45" fillId="0" borderId="0" xfId="22" applyNumberFormat="1" applyFont="1" applyFill="1" applyBorder="1" applyAlignment="1" applyProtection="1">
      <alignment horizontal="left" vertical="top"/>
      <protection locked="0"/>
    </xf>
    <xf numFmtId="175" fontId="45" fillId="0" borderId="0" xfId="22" applyNumberFormat="1" applyFont="1" applyFill="1" applyBorder="1" applyAlignment="1" applyProtection="1">
      <alignment horizontal="left" vertical="top" wrapText="1"/>
      <protection locked="0"/>
    </xf>
    <xf numFmtId="175" fontId="45" fillId="0" borderId="0" xfId="22" applyNumberFormat="1" applyFont="1" applyFill="1" applyBorder="1" applyAlignment="1" applyProtection="1">
      <alignment horizontal="center" vertical="center"/>
      <protection locked="0"/>
    </xf>
    <xf numFmtId="1" fontId="45" fillId="0" borderId="0" xfId="22" applyNumberFormat="1" applyFont="1" applyFill="1" applyBorder="1" applyAlignment="1" applyProtection="1">
      <alignment horizontal="center" vertical="center"/>
      <protection locked="0"/>
    </xf>
    <xf numFmtId="4" fontId="45" fillId="0" borderId="0" xfId="22" applyNumberFormat="1" applyFont="1" applyFill="1" applyBorder="1" applyAlignment="1" applyProtection="1">
      <alignment horizontal="center"/>
      <protection locked="0"/>
    </xf>
    <xf numFmtId="0" fontId="45" fillId="0" borderId="0" xfId="33" applyFont="1" applyFill="1" applyBorder="1" applyAlignment="1">
      <alignment horizontal="justify" vertical="top" wrapText="1"/>
    </xf>
    <xf numFmtId="0" fontId="45" fillId="0" borderId="0" xfId="15" applyFont="1" applyFill="1" applyBorder="1" applyAlignment="1">
      <alignment horizontal="center" vertical="center"/>
    </xf>
    <xf numFmtId="4" fontId="45" fillId="0" borderId="0" xfId="15" applyNumberFormat="1" applyFont="1" applyFill="1" applyBorder="1" applyAlignment="1" applyProtection="1">
      <alignment horizontal="center" vertical="center"/>
      <protection locked="0"/>
    </xf>
    <xf numFmtId="4" fontId="46" fillId="0" borderId="0" xfId="0" applyNumberFormat="1" applyFont="1" applyFill="1" applyBorder="1" applyAlignment="1">
      <alignment horizontal="center" vertical="center" wrapText="1"/>
    </xf>
    <xf numFmtId="0" fontId="45" fillId="0" borderId="0" xfId="0" applyFont="1" applyBorder="1" applyAlignment="1">
      <alignment horizontal="left" vertical="top"/>
    </xf>
    <xf numFmtId="0" fontId="45" fillId="0" borderId="0" xfId="0" applyFont="1" applyBorder="1" applyAlignment="1">
      <alignment vertical="top" wrapText="1"/>
    </xf>
    <xf numFmtId="0" fontId="45" fillId="0" borderId="0" xfId="0" applyFont="1" applyBorder="1" applyAlignment="1">
      <alignment horizontal="center" vertical="center" wrapText="1"/>
    </xf>
    <xf numFmtId="0" fontId="45" fillId="0" borderId="0" xfId="0" applyFont="1" applyBorder="1" applyAlignment="1">
      <alignment horizontal="center" vertical="center"/>
    </xf>
    <xf numFmtId="4" fontId="45" fillId="0" borderId="0" xfId="0" applyNumberFormat="1" applyFont="1" applyBorder="1" applyAlignment="1">
      <alignment horizontal="center"/>
    </xf>
    <xf numFmtId="0" fontId="45" fillId="0" borderId="0" xfId="0" applyFont="1" applyBorder="1"/>
    <xf numFmtId="0" fontId="45" fillId="0" borderId="0" xfId="0" applyFont="1" applyFill="1" applyBorder="1"/>
    <xf numFmtId="0" fontId="46" fillId="0" borderId="0" xfId="0" applyFont="1" applyBorder="1" applyAlignment="1">
      <alignment vertical="top"/>
    </xf>
    <xf numFmtId="0" fontId="45" fillId="0" borderId="0" xfId="0" applyFont="1" applyBorder="1" applyAlignment="1">
      <alignment wrapText="1"/>
    </xf>
    <xf numFmtId="49" fontId="45" fillId="0" borderId="0" xfId="21" applyNumberFormat="1" applyFont="1" applyFill="1" applyAlignment="1">
      <alignment horizontal="left" vertical="top"/>
    </xf>
    <xf numFmtId="0" fontId="45" fillId="0" borderId="0" xfId="0" applyFont="1" applyAlignment="1">
      <alignment horizontal="left" vertical="center" wrapText="1"/>
    </xf>
    <xf numFmtId="1" fontId="45" fillId="0" borderId="0" xfId="0" applyNumberFormat="1" applyFont="1" applyAlignment="1">
      <alignment horizontal="center" vertical="center"/>
    </xf>
    <xf numFmtId="4" fontId="52" fillId="0" borderId="0" xfId="25" applyNumberFormat="1" applyFont="1" applyBorder="1" applyAlignment="1">
      <alignment horizontal="right" wrapText="1"/>
    </xf>
    <xf numFmtId="0" fontId="45" fillId="0" borderId="0" xfId="0" applyFont="1" applyAlignment="1">
      <alignment horizontal="left" vertical="center"/>
    </xf>
    <xf numFmtId="0" fontId="45" fillId="0" borderId="0" xfId="0" applyFont="1" applyFill="1" applyBorder="1" applyAlignment="1">
      <alignment horizontal="center" vertical="center" wrapText="1"/>
    </xf>
    <xf numFmtId="4" fontId="45" fillId="0" borderId="0" xfId="0" applyNumberFormat="1" applyFont="1" applyFill="1" applyBorder="1" applyAlignment="1" applyProtection="1">
      <alignment horizontal="center" vertical="center"/>
      <protection locked="0"/>
    </xf>
    <xf numFmtId="49" fontId="45" fillId="0" borderId="0" xfId="0" applyNumberFormat="1" applyFont="1" applyAlignment="1">
      <alignment horizontal="left" vertical="top"/>
    </xf>
    <xf numFmtId="0" fontId="45" fillId="0" borderId="0" xfId="18" applyFont="1" applyFill="1" applyAlignment="1">
      <alignment horizontal="justify" vertical="top"/>
    </xf>
    <xf numFmtId="1" fontId="45" fillId="0" borderId="0" xfId="18" applyNumberFormat="1" applyFont="1" applyFill="1" applyBorder="1" applyAlignment="1">
      <alignment horizontal="center" vertical="center"/>
    </xf>
    <xf numFmtId="0" fontId="95" fillId="0" borderId="0" xfId="14" applyFont="1" applyFill="1" applyAlignment="1">
      <alignment vertical="center"/>
    </xf>
    <xf numFmtId="0" fontId="45" fillId="0" borderId="0" xfId="14" applyFont="1" applyFill="1" applyAlignment="1">
      <alignment horizontal="center" vertical="center"/>
    </xf>
    <xf numFmtId="4" fontId="45" fillId="0" borderId="0" xfId="14" applyNumberFormat="1" applyFont="1" applyFill="1" applyAlignment="1">
      <alignment horizontal="center" vertical="center"/>
    </xf>
    <xf numFmtId="4" fontId="50" fillId="0" borderId="0" xfId="14" applyNumberFormat="1" applyFont="1" applyFill="1" applyAlignment="1">
      <alignment horizontal="center" vertical="center"/>
    </xf>
    <xf numFmtId="0" fontId="95" fillId="0" borderId="0" xfId="18" applyFont="1" applyFill="1" applyAlignment="1">
      <alignment horizontal="center" vertical="center"/>
    </xf>
    <xf numFmtId="4" fontId="45" fillId="0" borderId="0" xfId="18" applyNumberFormat="1" applyFont="1" applyBorder="1" applyAlignment="1" applyProtection="1">
      <alignment horizontal="center"/>
      <protection locked="0"/>
    </xf>
    <xf numFmtId="4" fontId="45" fillId="0" borderId="0" xfId="18" applyNumberFormat="1" applyFont="1" applyBorder="1" applyAlignment="1">
      <alignment horizontal="center" vertical="center"/>
    </xf>
    <xf numFmtId="0" fontId="45" fillId="0" borderId="0" xfId="14" applyFont="1" applyAlignment="1">
      <alignment horizontal="center" vertical="center"/>
    </xf>
    <xf numFmtId="0" fontId="98" fillId="0" borderId="0" xfId="18" applyFont="1" applyBorder="1" applyAlignment="1">
      <alignment horizontal="justify" vertical="top" wrapText="1"/>
    </xf>
    <xf numFmtId="0" fontId="45" fillId="0" borderId="0" xfId="18" applyFont="1" applyFill="1" applyBorder="1" applyAlignment="1">
      <alignment horizontal="center" vertical="center" wrapText="1"/>
    </xf>
    <xf numFmtId="0" fontId="45" fillId="0" borderId="0" xfId="18" applyFont="1" applyBorder="1" applyAlignment="1">
      <alignment horizontal="justify" vertical="top" wrapText="1"/>
    </xf>
    <xf numFmtId="0" fontId="98" fillId="0" borderId="0" xfId="18" applyFont="1" applyAlignment="1">
      <alignment vertical="center"/>
    </xf>
    <xf numFmtId="0" fontId="45" fillId="0" borderId="0" xfId="18" applyFont="1" applyAlignment="1">
      <alignment vertical="center"/>
    </xf>
    <xf numFmtId="0" fontId="50" fillId="0" borderId="0" xfId="0" applyFont="1" applyFill="1" applyAlignment="1">
      <alignment horizontal="justify" vertical="top" wrapText="1"/>
    </xf>
    <xf numFmtId="49" fontId="50" fillId="0" borderId="0" xfId="14" applyNumberFormat="1" applyFont="1" applyFill="1" applyAlignment="1">
      <alignment horizontal="left" vertical="top"/>
    </xf>
    <xf numFmtId="0" fontId="50" fillId="0" borderId="0" xfId="14" applyFont="1" applyFill="1" applyAlignment="1">
      <alignment horizontal="left" vertical="center"/>
    </xf>
    <xf numFmtId="0" fontId="50" fillId="0" borderId="0" xfId="14" applyNumberFormat="1" applyFont="1" applyAlignment="1">
      <alignment horizontal="center" vertical="center"/>
    </xf>
    <xf numFmtId="1" fontId="50" fillId="0" borderId="0" xfId="14" applyNumberFormat="1" applyFont="1" applyFill="1" applyAlignment="1">
      <alignment horizontal="center" vertical="center"/>
    </xf>
    <xf numFmtId="4" fontId="50" fillId="0" borderId="0" xfId="14" applyNumberFormat="1" applyFont="1" applyFill="1" applyBorder="1" applyAlignment="1">
      <alignment horizontal="center" vertical="center"/>
    </xf>
    <xf numFmtId="4" fontId="46" fillId="0" borderId="1" xfId="14" applyNumberFormat="1" applyFont="1" applyBorder="1" applyAlignment="1">
      <alignment horizontal="center" vertical="center"/>
    </xf>
    <xf numFmtId="0" fontId="50" fillId="0" borderId="0" xfId="14" applyFont="1" applyFill="1" applyAlignment="1">
      <alignment horizontal="left"/>
    </xf>
    <xf numFmtId="0" fontId="50" fillId="0" borderId="0" xfId="14" applyFont="1" applyFill="1" applyAlignment="1">
      <alignment horizontal="center" vertical="center"/>
    </xf>
    <xf numFmtId="2" fontId="40" fillId="0" borderId="1" xfId="10" applyNumberFormat="1" applyFont="1" applyFill="1" applyBorder="1" applyAlignment="1">
      <alignment horizontal="left" vertical="top"/>
    </xf>
    <xf numFmtId="2" fontId="41" fillId="0" borderId="1" xfId="10" applyNumberFormat="1" applyFont="1" applyFill="1" applyBorder="1" applyAlignment="1">
      <alignment horizontal="left" vertical="top" wrapText="1"/>
    </xf>
    <xf numFmtId="4" fontId="40" fillId="0" borderId="1" xfId="10" applyNumberFormat="1" applyFont="1" applyFill="1" applyBorder="1" applyAlignment="1">
      <alignment horizontal="left" vertical="top"/>
    </xf>
    <xf numFmtId="4" fontId="41" fillId="0" borderId="1" xfId="10" applyNumberFormat="1" applyFont="1" applyFill="1" applyBorder="1" applyAlignment="1">
      <alignment horizontal="right" vertical="top"/>
    </xf>
    <xf numFmtId="0" fontId="46" fillId="0" borderId="0" xfId="10" applyFont="1" applyFill="1" applyBorder="1" applyAlignment="1">
      <alignment horizontal="center"/>
    </xf>
    <xf numFmtId="0" fontId="40" fillId="0" borderId="0" xfId="10" applyFont="1" applyFill="1" applyAlignment="1">
      <alignment horizontal="center" wrapText="1"/>
    </xf>
    <xf numFmtId="0" fontId="7" fillId="0" borderId="0" xfId="0" applyFont="1" applyFill="1" applyAlignment="1">
      <alignment horizontal="left" vertical="top" wrapText="1"/>
    </xf>
    <xf numFmtId="49" fontId="7" fillId="0" borderId="0" xfId="15" applyNumberFormat="1" applyFont="1" applyFill="1" applyAlignment="1">
      <alignment horizontal="center"/>
    </xf>
    <xf numFmtId="0" fontId="7" fillId="0" borderId="0" xfId="15" applyFont="1" applyFill="1" applyAlignment="1">
      <alignment horizontal="center"/>
    </xf>
    <xf numFmtId="174" fontId="7" fillId="0" borderId="0" xfId="15" applyNumberFormat="1" applyFont="1" applyFill="1" applyAlignment="1">
      <alignment horizontal="center"/>
    </xf>
    <xf numFmtId="0" fontId="41" fillId="0" borderId="0" xfId="10" applyFont="1" applyFill="1" applyAlignment="1">
      <alignment horizontal="left" wrapText="1"/>
    </xf>
    <xf numFmtId="0" fontId="45" fillId="0" borderId="0" xfId="10" applyNumberFormat="1" applyFont="1" applyFill="1" applyAlignment="1">
      <alignment horizontal="justify" vertical="top" wrapText="1"/>
    </xf>
    <xf numFmtId="0" fontId="45" fillId="2" borderId="0" xfId="10" applyNumberFormat="1" applyFont="1" applyFill="1" applyAlignment="1">
      <alignment horizontal="justify" vertical="top" wrapText="1"/>
    </xf>
    <xf numFmtId="0" fontId="45" fillId="0" borderId="0" xfId="10" applyNumberFormat="1" applyFont="1" applyFill="1" applyBorder="1" applyAlignment="1">
      <alignment horizontal="justify" vertical="top" wrapText="1"/>
    </xf>
    <xf numFmtId="0" fontId="45" fillId="0" borderId="0" xfId="10" applyNumberFormat="1" applyFont="1" applyAlignment="1">
      <alignment horizontal="center" wrapText="1"/>
    </xf>
    <xf numFmtId="0" fontId="45" fillId="0" borderId="0" xfId="10" applyNumberFormat="1" applyFont="1" applyAlignment="1">
      <alignment horizontal="left" vertical="top" wrapText="1"/>
    </xf>
    <xf numFmtId="0" fontId="46" fillId="0" borderId="0" xfId="10" applyNumberFormat="1" applyFont="1" applyAlignment="1">
      <alignment horizontal="left" vertical="center" wrapText="1"/>
    </xf>
    <xf numFmtId="0" fontId="45" fillId="0" borderId="0" xfId="10" applyFont="1" applyFill="1" applyAlignment="1">
      <alignment horizontal="justify" vertical="top" wrapText="1"/>
    </xf>
    <xf numFmtId="0" fontId="45" fillId="0" borderId="0" xfId="10" applyFont="1" applyFill="1" applyAlignment="1">
      <alignment horizontal="justify" vertical="top"/>
    </xf>
    <xf numFmtId="0" fontId="46" fillId="0" borderId="4" xfId="10" applyFont="1" applyFill="1" applyBorder="1" applyAlignment="1">
      <alignment horizontal="left"/>
    </xf>
    <xf numFmtId="0" fontId="48" fillId="0" borderId="0" xfId="10" applyFont="1" applyFill="1" applyAlignment="1">
      <alignment horizontal="justify" vertical="top" wrapText="1"/>
    </xf>
    <xf numFmtId="0" fontId="45" fillId="0" borderId="0" xfId="10" applyFont="1" applyFill="1" applyAlignment="1">
      <alignment horizontal="left" vertical="top" wrapText="1"/>
    </xf>
    <xf numFmtId="0" fontId="48" fillId="0" borderId="0" xfId="10" applyFont="1" applyFill="1" applyAlignment="1">
      <alignment horizontal="left" vertical="top" wrapText="1"/>
    </xf>
    <xf numFmtId="0" fontId="45" fillId="0" borderId="0" xfId="10" applyFont="1" applyFill="1" applyBorder="1" applyAlignment="1">
      <alignment horizontal="justify" vertical="top" wrapText="1"/>
    </xf>
    <xf numFmtId="0" fontId="45" fillId="0" borderId="0" xfId="10" applyFont="1" applyFill="1" applyBorder="1" applyAlignment="1">
      <alignment vertical="top" wrapText="1"/>
    </xf>
    <xf numFmtId="0" fontId="45" fillId="0" borderId="0" xfId="10" applyFont="1" applyFill="1" applyBorder="1" applyAlignment="1">
      <alignment wrapText="1"/>
    </xf>
    <xf numFmtId="0" fontId="45" fillId="0" borderId="0" xfId="10" applyFont="1" applyFill="1" applyAlignment="1">
      <alignment horizontal="justify" wrapText="1"/>
    </xf>
    <xf numFmtId="0" fontId="45" fillId="0" borderId="0" xfId="10" applyFont="1" applyFill="1" applyAlignment="1">
      <alignment vertical="top" wrapText="1"/>
    </xf>
    <xf numFmtId="0" fontId="45" fillId="0" borderId="0" xfId="10" applyFont="1" applyFill="1" applyAlignment="1">
      <alignment wrapText="1"/>
    </xf>
    <xf numFmtId="0" fontId="45" fillId="0" borderId="0" xfId="10" applyFont="1" applyFill="1" applyBorder="1" applyAlignment="1">
      <alignment horizontal="left" vertical="top" wrapText="1"/>
    </xf>
    <xf numFmtId="0" fontId="46" fillId="0" borderId="0" xfId="10" applyFont="1" applyFill="1" applyBorder="1" applyAlignment="1">
      <alignment horizontal="justify" vertical="top" wrapText="1"/>
    </xf>
    <xf numFmtId="0" fontId="46" fillId="0" borderId="0" xfId="10" applyFont="1" applyFill="1" applyBorder="1" applyAlignment="1">
      <alignment horizontal="left" vertical="top" wrapText="1"/>
    </xf>
    <xf numFmtId="0" fontId="45" fillId="0" borderId="0" xfId="10" applyFont="1" applyFill="1" applyAlignment="1">
      <alignment horizontal="left" vertical="top"/>
    </xf>
    <xf numFmtId="0" fontId="45" fillId="0" borderId="0" xfId="10" applyFont="1" applyFill="1" applyAlignment="1">
      <alignment horizontal="left"/>
    </xf>
    <xf numFmtId="0" fontId="46" fillId="0" borderId="0" xfId="10" applyFont="1" applyFill="1" applyAlignment="1">
      <alignment horizontal="justify" vertical="top" wrapText="1"/>
    </xf>
    <xf numFmtId="0" fontId="2" fillId="0" borderId="0" xfId="10" applyAlignment="1"/>
    <xf numFmtId="0" fontId="16" fillId="0" borderId="4" xfId="0" applyFont="1" applyBorder="1" applyAlignment="1">
      <alignment horizontal="center" vertical="top"/>
    </xf>
    <xf numFmtId="0" fontId="5" fillId="0" borderId="1" xfId="0" applyFont="1" applyBorder="1" applyAlignment="1">
      <alignment horizontal="right"/>
    </xf>
    <xf numFmtId="0" fontId="5" fillId="0" borderId="0" xfId="0" quotePrefix="1" applyFont="1" applyFill="1" applyAlignment="1">
      <alignment horizontal="left" vertical="top" wrapText="1"/>
    </xf>
    <xf numFmtId="164" fontId="6" fillId="0" borderId="3" xfId="0" applyNumberFormat="1" applyFont="1" applyBorder="1" applyAlignment="1">
      <alignment horizontal="left" vertical="top" wrapText="1"/>
    </xf>
    <xf numFmtId="168" fontId="35" fillId="0" borderId="1" xfId="8" applyNumberFormat="1" applyFont="1" applyBorder="1" applyAlignment="1">
      <alignment horizontal="right" vertical="center" wrapText="1"/>
    </xf>
    <xf numFmtId="168" fontId="31" fillId="0" borderId="1" xfId="8" applyNumberFormat="1" applyBorder="1" applyAlignment="1">
      <alignment horizontal="right" vertical="center" wrapText="1"/>
    </xf>
    <xf numFmtId="0" fontId="67" fillId="0" borderId="0" xfId="12" applyNumberFormat="1" applyFont="1" applyFill="1" applyBorder="1" applyAlignment="1">
      <alignment horizontal="left" vertical="top" wrapText="1"/>
    </xf>
    <xf numFmtId="0" fontId="31" fillId="0" borderId="0" xfId="0" applyNumberFormat="1" applyFont="1" applyBorder="1" applyAlignment="1">
      <alignment horizontal="left" wrapText="1"/>
    </xf>
    <xf numFmtId="0" fontId="0" fillId="0" borderId="0" xfId="0" applyAlignment="1">
      <alignment wrapText="1"/>
    </xf>
    <xf numFmtId="0" fontId="0" fillId="0" borderId="3" xfId="0" applyBorder="1" applyAlignment="1">
      <alignment wrapText="1"/>
    </xf>
    <xf numFmtId="0" fontId="71" fillId="0" borderId="0" xfId="15" applyFont="1" applyFill="1" applyAlignment="1">
      <alignment horizontal="left" vertical="top" wrapText="1"/>
    </xf>
    <xf numFmtId="0" fontId="34" fillId="0" borderId="11" xfId="14" applyFont="1" applyFill="1" applyBorder="1" applyAlignment="1">
      <alignment horizontal="justify" vertical="top"/>
    </xf>
    <xf numFmtId="0" fontId="34" fillId="0" borderId="1" xfId="14" applyFont="1" applyFill="1" applyBorder="1" applyAlignment="1">
      <alignment horizontal="justify" vertical="top"/>
    </xf>
    <xf numFmtId="0" fontId="6" fillId="0" borderId="11" xfId="14" applyFont="1" applyBorder="1" applyAlignment="1">
      <alignment horizontal="left" vertical="top"/>
    </xf>
    <xf numFmtId="0" fontId="6" fillId="0" borderId="1" xfId="14" applyFont="1" applyBorder="1" applyAlignment="1">
      <alignment horizontal="left" vertical="top"/>
    </xf>
    <xf numFmtId="0" fontId="6" fillId="0" borderId="11" xfId="14" applyFont="1" applyFill="1" applyBorder="1" applyAlignment="1">
      <alignment horizontal="left" vertical="top"/>
    </xf>
    <xf numFmtId="0" fontId="6" fillId="0" borderId="1" xfId="14" applyFont="1" applyFill="1" applyBorder="1" applyAlignment="1">
      <alignment horizontal="left" vertical="top"/>
    </xf>
    <xf numFmtId="0" fontId="6" fillId="0" borderId="1" xfId="14" applyFont="1" applyBorder="1" applyAlignment="1">
      <alignment horizontal="left" vertical="center"/>
    </xf>
    <xf numFmtId="0" fontId="6" fillId="0" borderId="11" xfId="14" applyFont="1" applyBorder="1" applyAlignment="1">
      <alignment horizontal="left" vertical="center"/>
    </xf>
    <xf numFmtId="0" fontId="45" fillId="0" borderId="0" xfId="12" applyNumberFormat="1" applyFont="1" applyFill="1" applyBorder="1" applyAlignment="1">
      <alignment horizontal="left" vertical="top" wrapText="1"/>
    </xf>
    <xf numFmtId="0" fontId="45" fillId="0" borderId="0" xfId="0" applyNumberFormat="1" applyFont="1" applyBorder="1" applyAlignment="1">
      <alignment horizontal="left" wrapText="1"/>
    </xf>
    <xf numFmtId="0" fontId="45" fillId="0" borderId="0" xfId="0" applyFont="1" applyAlignment="1">
      <alignment wrapText="1"/>
    </xf>
    <xf numFmtId="0" fontId="45" fillId="0" borderId="3" xfId="0" applyFont="1" applyBorder="1" applyAlignment="1">
      <alignment wrapText="1"/>
    </xf>
    <xf numFmtId="0" fontId="46" fillId="0" borderId="11" xfId="14" applyFont="1" applyBorder="1" applyAlignment="1">
      <alignment horizontal="left" vertical="top"/>
    </xf>
    <xf numFmtId="0" fontId="46" fillId="0" borderId="1" xfId="14" applyFont="1" applyBorder="1" applyAlignment="1">
      <alignment horizontal="left" vertical="top"/>
    </xf>
  </cellXfs>
  <cellStyles count="34">
    <cellStyle name="Comma 2" xfId="24"/>
    <cellStyle name="Excel Built-in Normal" xfId="21"/>
    <cellStyle name="Hiperveza" xfId="11" builtinId="8"/>
    <cellStyle name="Normal 10 2" xfId="20"/>
    <cellStyle name="Normal 2" xfId="1"/>
    <cellStyle name="Normal 2 2" xfId="12"/>
    <cellStyle name="Normal 2 2 3" xfId="23"/>
    <cellStyle name="Normal 2 3" xfId="27"/>
    <cellStyle name="Normal 2 5" xfId="31"/>
    <cellStyle name="Normal 3" xfId="2"/>
    <cellStyle name="Normal 3 13" xfId="28"/>
    <cellStyle name="Normal 3 2" xfId="8"/>
    <cellStyle name="Normal 4" xfId="4"/>
    <cellStyle name="Normal 5" xfId="6"/>
    <cellStyle name="Normal 6" xfId="9"/>
    <cellStyle name="Normal 7" xfId="10"/>
    <cellStyle name="Normal_grijanje-hlađenje vk" xfId="30"/>
    <cellStyle name="Normal_tros_TPKC_Dubrava_29_11_05 2" xfId="15"/>
    <cellStyle name="Normal_tros_TPKC_Dubrava_29_11_05_228-09_SM_troškovnik_REV-13-02-10" xfId="16"/>
    <cellStyle name="Normal_tros_TPKC_Dubrava_29_11_05_2kat" xfId="18"/>
    <cellStyle name="Normal_tros_TPKC_Dubrava_29_11_05_2kat 2" xfId="26"/>
    <cellStyle name="Normal_troskovnik_stroj_Jarun 2" xfId="14"/>
    <cellStyle name="Normal_troskovnik_stroj_TTN" xfId="19"/>
    <cellStyle name="Normal_troskovnik_stroj_TTN 2" xfId="25"/>
    <cellStyle name="Normal_TROSKOVNIK-revizija2" xfId="17"/>
    <cellStyle name="Normal_TROSKOVNIK-revizija2 2 2" xfId="33"/>
    <cellStyle name="Normal_Troškovnik - kabliranje - Trsje 2" xfId="7"/>
    <cellStyle name="Normal_TROŠKOVNIK - KAM - ŽUTO" xfId="22"/>
    <cellStyle name="Normal_Troškovnik Trius 2" xfId="32"/>
    <cellStyle name="Normalno" xfId="0" builtinId="0"/>
    <cellStyle name="Normalno 3" xfId="29"/>
    <cellStyle name="Stil 1" xfId="5"/>
    <cellStyle name="Style 1" xfId="3"/>
    <cellStyle name="Zarez" xfId="1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89"/>
  <sheetViews>
    <sheetView view="pageBreakPreview" topLeftCell="A16" zoomScaleNormal="90" zoomScaleSheetLayoutView="100" workbookViewId="0">
      <selection activeCell="B56" sqref="B56"/>
    </sheetView>
  </sheetViews>
  <sheetFormatPr defaultRowHeight="15.75"/>
  <cols>
    <col min="1" max="1" width="22.7109375" style="196" customWidth="1"/>
    <col min="2" max="2" width="55.5703125" style="196" customWidth="1"/>
    <col min="3" max="4" width="9.140625" style="196"/>
    <col min="5" max="5" width="44.140625" style="196" customWidth="1"/>
    <col min="6" max="256" width="9.140625" style="196"/>
    <col min="257" max="257" width="22.7109375" style="196" customWidth="1"/>
    <col min="258" max="258" width="55.5703125" style="196" customWidth="1"/>
    <col min="259" max="260" width="9.140625" style="196"/>
    <col min="261" max="261" width="44.140625" style="196" customWidth="1"/>
    <col min="262" max="512" width="9.140625" style="196"/>
    <col min="513" max="513" width="22.7109375" style="196" customWidth="1"/>
    <col min="514" max="514" width="55.5703125" style="196" customWidth="1"/>
    <col min="515" max="516" width="9.140625" style="196"/>
    <col min="517" max="517" width="44.140625" style="196" customWidth="1"/>
    <col min="518" max="768" width="9.140625" style="196"/>
    <col min="769" max="769" width="22.7109375" style="196" customWidth="1"/>
    <col min="770" max="770" width="55.5703125" style="196" customWidth="1"/>
    <col min="771" max="772" width="9.140625" style="196"/>
    <col min="773" max="773" width="44.140625" style="196" customWidth="1"/>
    <col min="774" max="1024" width="9.140625" style="196"/>
    <col min="1025" max="1025" width="22.7109375" style="196" customWidth="1"/>
    <col min="1026" max="1026" width="55.5703125" style="196" customWidth="1"/>
    <col min="1027" max="1028" width="9.140625" style="196"/>
    <col min="1029" max="1029" width="44.140625" style="196" customWidth="1"/>
    <col min="1030" max="1280" width="9.140625" style="196"/>
    <col min="1281" max="1281" width="22.7109375" style="196" customWidth="1"/>
    <col min="1282" max="1282" width="55.5703125" style="196" customWidth="1"/>
    <col min="1283" max="1284" width="9.140625" style="196"/>
    <col min="1285" max="1285" width="44.140625" style="196" customWidth="1"/>
    <col min="1286" max="1536" width="9.140625" style="196"/>
    <col min="1537" max="1537" width="22.7109375" style="196" customWidth="1"/>
    <col min="1538" max="1538" width="55.5703125" style="196" customWidth="1"/>
    <col min="1539" max="1540" width="9.140625" style="196"/>
    <col min="1541" max="1541" width="44.140625" style="196" customWidth="1"/>
    <col min="1542" max="1792" width="9.140625" style="196"/>
    <col min="1793" max="1793" width="22.7109375" style="196" customWidth="1"/>
    <col min="1794" max="1794" width="55.5703125" style="196" customWidth="1"/>
    <col min="1795" max="1796" width="9.140625" style="196"/>
    <col min="1797" max="1797" width="44.140625" style="196" customWidth="1"/>
    <col min="1798" max="2048" width="9.140625" style="196"/>
    <col min="2049" max="2049" width="22.7109375" style="196" customWidth="1"/>
    <col min="2050" max="2050" width="55.5703125" style="196" customWidth="1"/>
    <col min="2051" max="2052" width="9.140625" style="196"/>
    <col min="2053" max="2053" width="44.140625" style="196" customWidth="1"/>
    <col min="2054" max="2304" width="9.140625" style="196"/>
    <col min="2305" max="2305" width="22.7109375" style="196" customWidth="1"/>
    <col min="2306" max="2306" width="55.5703125" style="196" customWidth="1"/>
    <col min="2307" max="2308" width="9.140625" style="196"/>
    <col min="2309" max="2309" width="44.140625" style="196" customWidth="1"/>
    <col min="2310" max="2560" width="9.140625" style="196"/>
    <col min="2561" max="2561" width="22.7109375" style="196" customWidth="1"/>
    <col min="2562" max="2562" width="55.5703125" style="196" customWidth="1"/>
    <col min="2563" max="2564" width="9.140625" style="196"/>
    <col min="2565" max="2565" width="44.140625" style="196" customWidth="1"/>
    <col min="2566" max="2816" width="9.140625" style="196"/>
    <col min="2817" max="2817" width="22.7109375" style="196" customWidth="1"/>
    <col min="2818" max="2818" width="55.5703125" style="196" customWidth="1"/>
    <col min="2819" max="2820" width="9.140625" style="196"/>
    <col min="2821" max="2821" width="44.140625" style="196" customWidth="1"/>
    <col min="2822" max="3072" width="9.140625" style="196"/>
    <col min="3073" max="3073" width="22.7109375" style="196" customWidth="1"/>
    <col min="3074" max="3074" width="55.5703125" style="196" customWidth="1"/>
    <col min="3075" max="3076" width="9.140625" style="196"/>
    <col min="3077" max="3077" width="44.140625" style="196" customWidth="1"/>
    <col min="3078" max="3328" width="9.140625" style="196"/>
    <col min="3329" max="3329" width="22.7109375" style="196" customWidth="1"/>
    <col min="3330" max="3330" width="55.5703125" style="196" customWidth="1"/>
    <col min="3331" max="3332" width="9.140625" style="196"/>
    <col min="3333" max="3333" width="44.140625" style="196" customWidth="1"/>
    <col min="3334" max="3584" width="9.140625" style="196"/>
    <col min="3585" max="3585" width="22.7109375" style="196" customWidth="1"/>
    <col min="3586" max="3586" width="55.5703125" style="196" customWidth="1"/>
    <col min="3587" max="3588" width="9.140625" style="196"/>
    <col min="3589" max="3589" width="44.140625" style="196" customWidth="1"/>
    <col min="3590" max="3840" width="9.140625" style="196"/>
    <col min="3841" max="3841" width="22.7109375" style="196" customWidth="1"/>
    <col min="3842" max="3842" width="55.5703125" style="196" customWidth="1"/>
    <col min="3843" max="3844" width="9.140625" style="196"/>
    <col min="3845" max="3845" width="44.140625" style="196" customWidth="1"/>
    <col min="3846" max="4096" width="9.140625" style="196"/>
    <col min="4097" max="4097" width="22.7109375" style="196" customWidth="1"/>
    <col min="4098" max="4098" width="55.5703125" style="196" customWidth="1"/>
    <col min="4099" max="4100" width="9.140625" style="196"/>
    <col min="4101" max="4101" width="44.140625" style="196" customWidth="1"/>
    <col min="4102" max="4352" width="9.140625" style="196"/>
    <col min="4353" max="4353" width="22.7109375" style="196" customWidth="1"/>
    <col min="4354" max="4354" width="55.5703125" style="196" customWidth="1"/>
    <col min="4355" max="4356" width="9.140625" style="196"/>
    <col min="4357" max="4357" width="44.140625" style="196" customWidth="1"/>
    <col min="4358" max="4608" width="9.140625" style="196"/>
    <col min="4609" max="4609" width="22.7109375" style="196" customWidth="1"/>
    <col min="4610" max="4610" width="55.5703125" style="196" customWidth="1"/>
    <col min="4611" max="4612" width="9.140625" style="196"/>
    <col min="4613" max="4613" width="44.140625" style="196" customWidth="1"/>
    <col min="4614" max="4864" width="9.140625" style="196"/>
    <col min="4865" max="4865" width="22.7109375" style="196" customWidth="1"/>
    <col min="4866" max="4866" width="55.5703125" style="196" customWidth="1"/>
    <col min="4867" max="4868" width="9.140625" style="196"/>
    <col min="4869" max="4869" width="44.140625" style="196" customWidth="1"/>
    <col min="4870" max="5120" width="9.140625" style="196"/>
    <col min="5121" max="5121" width="22.7109375" style="196" customWidth="1"/>
    <col min="5122" max="5122" width="55.5703125" style="196" customWidth="1"/>
    <col min="5123" max="5124" width="9.140625" style="196"/>
    <col min="5125" max="5125" width="44.140625" style="196" customWidth="1"/>
    <col min="5126" max="5376" width="9.140625" style="196"/>
    <col min="5377" max="5377" width="22.7109375" style="196" customWidth="1"/>
    <col min="5378" max="5378" width="55.5703125" style="196" customWidth="1"/>
    <col min="5379" max="5380" width="9.140625" style="196"/>
    <col min="5381" max="5381" width="44.140625" style="196" customWidth="1"/>
    <col min="5382" max="5632" width="9.140625" style="196"/>
    <col min="5633" max="5633" width="22.7109375" style="196" customWidth="1"/>
    <col min="5634" max="5634" width="55.5703125" style="196" customWidth="1"/>
    <col min="5635" max="5636" width="9.140625" style="196"/>
    <col min="5637" max="5637" width="44.140625" style="196" customWidth="1"/>
    <col min="5638" max="5888" width="9.140625" style="196"/>
    <col min="5889" max="5889" width="22.7109375" style="196" customWidth="1"/>
    <col min="5890" max="5890" width="55.5703125" style="196" customWidth="1"/>
    <col min="5891" max="5892" width="9.140625" style="196"/>
    <col min="5893" max="5893" width="44.140625" style="196" customWidth="1"/>
    <col min="5894" max="6144" width="9.140625" style="196"/>
    <col min="6145" max="6145" width="22.7109375" style="196" customWidth="1"/>
    <col min="6146" max="6146" width="55.5703125" style="196" customWidth="1"/>
    <col min="6147" max="6148" width="9.140625" style="196"/>
    <col min="6149" max="6149" width="44.140625" style="196" customWidth="1"/>
    <col min="6150" max="6400" width="9.140625" style="196"/>
    <col min="6401" max="6401" width="22.7109375" style="196" customWidth="1"/>
    <col min="6402" max="6402" width="55.5703125" style="196" customWidth="1"/>
    <col min="6403" max="6404" width="9.140625" style="196"/>
    <col min="6405" max="6405" width="44.140625" style="196" customWidth="1"/>
    <col min="6406" max="6656" width="9.140625" style="196"/>
    <col min="6657" max="6657" width="22.7109375" style="196" customWidth="1"/>
    <col min="6658" max="6658" width="55.5703125" style="196" customWidth="1"/>
    <col min="6659" max="6660" width="9.140625" style="196"/>
    <col min="6661" max="6661" width="44.140625" style="196" customWidth="1"/>
    <col min="6662" max="6912" width="9.140625" style="196"/>
    <col min="6913" max="6913" width="22.7109375" style="196" customWidth="1"/>
    <col min="6914" max="6914" width="55.5703125" style="196" customWidth="1"/>
    <col min="6915" max="6916" width="9.140625" style="196"/>
    <col min="6917" max="6917" width="44.140625" style="196" customWidth="1"/>
    <col min="6918" max="7168" width="9.140625" style="196"/>
    <col min="7169" max="7169" width="22.7109375" style="196" customWidth="1"/>
    <col min="7170" max="7170" width="55.5703125" style="196" customWidth="1"/>
    <col min="7171" max="7172" width="9.140625" style="196"/>
    <col min="7173" max="7173" width="44.140625" style="196" customWidth="1"/>
    <col min="7174" max="7424" width="9.140625" style="196"/>
    <col min="7425" max="7425" width="22.7109375" style="196" customWidth="1"/>
    <col min="7426" max="7426" width="55.5703125" style="196" customWidth="1"/>
    <col min="7427" max="7428" width="9.140625" style="196"/>
    <col min="7429" max="7429" width="44.140625" style="196" customWidth="1"/>
    <col min="7430" max="7680" width="9.140625" style="196"/>
    <col min="7681" max="7681" width="22.7109375" style="196" customWidth="1"/>
    <col min="7682" max="7682" width="55.5703125" style="196" customWidth="1"/>
    <col min="7683" max="7684" width="9.140625" style="196"/>
    <col min="7685" max="7685" width="44.140625" style="196" customWidth="1"/>
    <col min="7686" max="7936" width="9.140625" style="196"/>
    <col min="7937" max="7937" width="22.7109375" style="196" customWidth="1"/>
    <col min="7938" max="7938" width="55.5703125" style="196" customWidth="1"/>
    <col min="7939" max="7940" width="9.140625" style="196"/>
    <col min="7941" max="7941" width="44.140625" style="196" customWidth="1"/>
    <col min="7942" max="8192" width="9.140625" style="196"/>
    <col min="8193" max="8193" width="22.7109375" style="196" customWidth="1"/>
    <col min="8194" max="8194" width="55.5703125" style="196" customWidth="1"/>
    <col min="8195" max="8196" width="9.140625" style="196"/>
    <col min="8197" max="8197" width="44.140625" style="196" customWidth="1"/>
    <col min="8198" max="8448" width="9.140625" style="196"/>
    <col min="8449" max="8449" width="22.7109375" style="196" customWidth="1"/>
    <col min="8450" max="8450" width="55.5703125" style="196" customWidth="1"/>
    <col min="8451" max="8452" width="9.140625" style="196"/>
    <col min="8453" max="8453" width="44.140625" style="196" customWidth="1"/>
    <col min="8454" max="8704" width="9.140625" style="196"/>
    <col min="8705" max="8705" width="22.7109375" style="196" customWidth="1"/>
    <col min="8706" max="8706" width="55.5703125" style="196" customWidth="1"/>
    <col min="8707" max="8708" width="9.140625" style="196"/>
    <col min="8709" max="8709" width="44.140625" style="196" customWidth="1"/>
    <col min="8710" max="8960" width="9.140625" style="196"/>
    <col min="8961" max="8961" width="22.7109375" style="196" customWidth="1"/>
    <col min="8962" max="8962" width="55.5703125" style="196" customWidth="1"/>
    <col min="8963" max="8964" width="9.140625" style="196"/>
    <col min="8965" max="8965" width="44.140625" style="196" customWidth="1"/>
    <col min="8966" max="9216" width="9.140625" style="196"/>
    <col min="9217" max="9217" width="22.7109375" style="196" customWidth="1"/>
    <col min="9218" max="9218" width="55.5703125" style="196" customWidth="1"/>
    <col min="9219" max="9220" width="9.140625" style="196"/>
    <col min="9221" max="9221" width="44.140625" style="196" customWidth="1"/>
    <col min="9222" max="9472" width="9.140625" style="196"/>
    <col min="9473" max="9473" width="22.7109375" style="196" customWidth="1"/>
    <col min="9474" max="9474" width="55.5703125" style="196" customWidth="1"/>
    <col min="9475" max="9476" width="9.140625" style="196"/>
    <col min="9477" max="9477" width="44.140625" style="196" customWidth="1"/>
    <col min="9478" max="9728" width="9.140625" style="196"/>
    <col min="9729" max="9729" width="22.7109375" style="196" customWidth="1"/>
    <col min="9730" max="9730" width="55.5703125" style="196" customWidth="1"/>
    <col min="9731" max="9732" width="9.140625" style="196"/>
    <col min="9733" max="9733" width="44.140625" style="196" customWidth="1"/>
    <col min="9734" max="9984" width="9.140625" style="196"/>
    <col min="9985" max="9985" width="22.7109375" style="196" customWidth="1"/>
    <col min="9986" max="9986" width="55.5703125" style="196" customWidth="1"/>
    <col min="9987" max="9988" width="9.140625" style="196"/>
    <col min="9989" max="9989" width="44.140625" style="196" customWidth="1"/>
    <col min="9990" max="10240" width="9.140625" style="196"/>
    <col min="10241" max="10241" width="22.7109375" style="196" customWidth="1"/>
    <col min="10242" max="10242" width="55.5703125" style="196" customWidth="1"/>
    <col min="10243" max="10244" width="9.140625" style="196"/>
    <col min="10245" max="10245" width="44.140625" style="196" customWidth="1"/>
    <col min="10246" max="10496" width="9.140625" style="196"/>
    <col min="10497" max="10497" width="22.7109375" style="196" customWidth="1"/>
    <col min="10498" max="10498" width="55.5703125" style="196" customWidth="1"/>
    <col min="10499" max="10500" width="9.140625" style="196"/>
    <col min="10501" max="10501" width="44.140625" style="196" customWidth="1"/>
    <col min="10502" max="10752" width="9.140625" style="196"/>
    <col min="10753" max="10753" width="22.7109375" style="196" customWidth="1"/>
    <col min="10754" max="10754" width="55.5703125" style="196" customWidth="1"/>
    <col min="10755" max="10756" width="9.140625" style="196"/>
    <col min="10757" max="10757" width="44.140625" style="196" customWidth="1"/>
    <col min="10758" max="11008" width="9.140625" style="196"/>
    <col min="11009" max="11009" width="22.7109375" style="196" customWidth="1"/>
    <col min="11010" max="11010" width="55.5703125" style="196" customWidth="1"/>
    <col min="11011" max="11012" width="9.140625" style="196"/>
    <col min="11013" max="11013" width="44.140625" style="196" customWidth="1"/>
    <col min="11014" max="11264" width="9.140625" style="196"/>
    <col min="11265" max="11265" width="22.7109375" style="196" customWidth="1"/>
    <col min="11266" max="11266" width="55.5703125" style="196" customWidth="1"/>
    <col min="11267" max="11268" width="9.140625" style="196"/>
    <col min="11269" max="11269" width="44.140625" style="196" customWidth="1"/>
    <col min="11270" max="11520" width="9.140625" style="196"/>
    <col min="11521" max="11521" width="22.7109375" style="196" customWidth="1"/>
    <col min="11522" max="11522" width="55.5703125" style="196" customWidth="1"/>
    <col min="11523" max="11524" width="9.140625" style="196"/>
    <col min="11525" max="11525" width="44.140625" style="196" customWidth="1"/>
    <col min="11526" max="11776" width="9.140625" style="196"/>
    <col min="11777" max="11777" width="22.7109375" style="196" customWidth="1"/>
    <col min="11778" max="11778" width="55.5703125" style="196" customWidth="1"/>
    <col min="11779" max="11780" width="9.140625" style="196"/>
    <col min="11781" max="11781" width="44.140625" style="196" customWidth="1"/>
    <col min="11782" max="12032" width="9.140625" style="196"/>
    <col min="12033" max="12033" width="22.7109375" style="196" customWidth="1"/>
    <col min="12034" max="12034" width="55.5703125" style="196" customWidth="1"/>
    <col min="12035" max="12036" width="9.140625" style="196"/>
    <col min="12037" max="12037" width="44.140625" style="196" customWidth="1"/>
    <col min="12038" max="12288" width="9.140625" style="196"/>
    <col min="12289" max="12289" width="22.7109375" style="196" customWidth="1"/>
    <col min="12290" max="12290" width="55.5703125" style="196" customWidth="1"/>
    <col min="12291" max="12292" width="9.140625" style="196"/>
    <col min="12293" max="12293" width="44.140625" style="196" customWidth="1"/>
    <col min="12294" max="12544" width="9.140625" style="196"/>
    <col min="12545" max="12545" width="22.7109375" style="196" customWidth="1"/>
    <col min="12546" max="12546" width="55.5703125" style="196" customWidth="1"/>
    <col min="12547" max="12548" width="9.140625" style="196"/>
    <col min="12549" max="12549" width="44.140625" style="196" customWidth="1"/>
    <col min="12550" max="12800" width="9.140625" style="196"/>
    <col min="12801" max="12801" width="22.7109375" style="196" customWidth="1"/>
    <col min="12802" max="12802" width="55.5703125" style="196" customWidth="1"/>
    <col min="12803" max="12804" width="9.140625" style="196"/>
    <col min="12805" max="12805" width="44.140625" style="196" customWidth="1"/>
    <col min="12806" max="13056" width="9.140625" style="196"/>
    <col min="13057" max="13057" width="22.7109375" style="196" customWidth="1"/>
    <col min="13058" max="13058" width="55.5703125" style="196" customWidth="1"/>
    <col min="13059" max="13060" width="9.140625" style="196"/>
    <col min="13061" max="13061" width="44.140625" style="196" customWidth="1"/>
    <col min="13062" max="13312" width="9.140625" style="196"/>
    <col min="13313" max="13313" width="22.7109375" style="196" customWidth="1"/>
    <col min="13314" max="13314" width="55.5703125" style="196" customWidth="1"/>
    <col min="13315" max="13316" width="9.140625" style="196"/>
    <col min="13317" max="13317" width="44.140625" style="196" customWidth="1"/>
    <col min="13318" max="13568" width="9.140625" style="196"/>
    <col min="13569" max="13569" width="22.7109375" style="196" customWidth="1"/>
    <col min="13570" max="13570" width="55.5703125" style="196" customWidth="1"/>
    <col min="13571" max="13572" width="9.140625" style="196"/>
    <col min="13573" max="13573" width="44.140625" style="196" customWidth="1"/>
    <col min="13574" max="13824" width="9.140625" style="196"/>
    <col min="13825" max="13825" width="22.7109375" style="196" customWidth="1"/>
    <col min="13826" max="13826" width="55.5703125" style="196" customWidth="1"/>
    <col min="13827" max="13828" width="9.140625" style="196"/>
    <col min="13829" max="13829" width="44.140625" style="196" customWidth="1"/>
    <col min="13830" max="14080" width="9.140625" style="196"/>
    <col min="14081" max="14081" width="22.7109375" style="196" customWidth="1"/>
    <col min="14082" max="14082" width="55.5703125" style="196" customWidth="1"/>
    <col min="14083" max="14084" width="9.140625" style="196"/>
    <col min="14085" max="14085" width="44.140625" style="196" customWidth="1"/>
    <col min="14086" max="14336" width="9.140625" style="196"/>
    <col min="14337" max="14337" width="22.7109375" style="196" customWidth="1"/>
    <col min="14338" max="14338" width="55.5703125" style="196" customWidth="1"/>
    <col min="14339" max="14340" width="9.140625" style="196"/>
    <col min="14341" max="14341" width="44.140625" style="196" customWidth="1"/>
    <col min="14342" max="14592" width="9.140625" style="196"/>
    <col min="14593" max="14593" width="22.7109375" style="196" customWidth="1"/>
    <col min="14594" max="14594" width="55.5703125" style="196" customWidth="1"/>
    <col min="14595" max="14596" width="9.140625" style="196"/>
    <col min="14597" max="14597" width="44.140625" style="196" customWidth="1"/>
    <col min="14598" max="14848" width="9.140625" style="196"/>
    <col min="14849" max="14849" width="22.7109375" style="196" customWidth="1"/>
    <col min="14850" max="14850" width="55.5703125" style="196" customWidth="1"/>
    <col min="14851" max="14852" width="9.140625" style="196"/>
    <col min="14853" max="14853" width="44.140625" style="196" customWidth="1"/>
    <col min="14854" max="15104" width="9.140625" style="196"/>
    <col min="15105" max="15105" width="22.7109375" style="196" customWidth="1"/>
    <col min="15106" max="15106" width="55.5703125" style="196" customWidth="1"/>
    <col min="15107" max="15108" width="9.140625" style="196"/>
    <col min="15109" max="15109" width="44.140625" style="196" customWidth="1"/>
    <col min="15110" max="15360" width="9.140625" style="196"/>
    <col min="15361" max="15361" width="22.7109375" style="196" customWidth="1"/>
    <col min="15362" max="15362" width="55.5703125" style="196" customWidth="1"/>
    <col min="15363" max="15364" width="9.140625" style="196"/>
    <col min="15365" max="15365" width="44.140625" style="196" customWidth="1"/>
    <col min="15366" max="15616" width="9.140625" style="196"/>
    <col min="15617" max="15617" width="22.7109375" style="196" customWidth="1"/>
    <col min="15618" max="15618" width="55.5703125" style="196" customWidth="1"/>
    <col min="15619" max="15620" width="9.140625" style="196"/>
    <col min="15621" max="15621" width="44.140625" style="196" customWidth="1"/>
    <col min="15622" max="15872" width="9.140625" style="196"/>
    <col min="15873" max="15873" width="22.7109375" style="196" customWidth="1"/>
    <col min="15874" max="15874" width="55.5703125" style="196" customWidth="1"/>
    <col min="15875" max="15876" width="9.140625" style="196"/>
    <col min="15877" max="15877" width="44.140625" style="196" customWidth="1"/>
    <col min="15878" max="16128" width="9.140625" style="196"/>
    <col min="16129" max="16129" width="22.7109375" style="196" customWidth="1"/>
    <col min="16130" max="16130" width="55.5703125" style="196" customWidth="1"/>
    <col min="16131" max="16132" width="9.140625" style="196"/>
    <col min="16133" max="16133" width="44.140625" style="196" customWidth="1"/>
    <col min="16134" max="16384" width="9.140625" style="196"/>
  </cols>
  <sheetData>
    <row r="3" spans="1:5">
      <c r="A3" s="194"/>
      <c r="B3" s="194"/>
      <c r="C3" s="194"/>
      <c r="D3" s="194"/>
      <c r="E3" s="195"/>
    </row>
    <row r="4" spans="1:5">
      <c r="A4" s="194"/>
      <c r="B4" s="194"/>
      <c r="C4" s="194"/>
      <c r="D4" s="194"/>
      <c r="E4" s="195"/>
    </row>
    <row r="5" spans="1:5">
      <c r="A5" s="194"/>
      <c r="B5" s="194"/>
      <c r="C5" s="194"/>
      <c r="D5" s="194"/>
      <c r="E5" s="195"/>
    </row>
    <row r="6" spans="1:5">
      <c r="A6" s="194"/>
      <c r="B6" s="194"/>
      <c r="C6" s="194"/>
      <c r="D6" s="194"/>
      <c r="E6" s="195"/>
    </row>
    <row r="7" spans="1:5">
      <c r="A7" s="194"/>
      <c r="B7" s="194"/>
      <c r="C7" s="194"/>
      <c r="D7" s="194"/>
      <c r="E7" s="195"/>
    </row>
    <row r="8" spans="1:5">
      <c r="A8" s="194"/>
      <c r="B8" s="194"/>
      <c r="C8" s="194"/>
      <c r="D8" s="194"/>
      <c r="E8" s="195"/>
    </row>
    <row r="9" spans="1:5">
      <c r="A9" s="197"/>
      <c r="B9" s="194"/>
      <c r="C9" s="194"/>
      <c r="D9" s="194"/>
      <c r="E9" s="195"/>
    </row>
    <row r="15" spans="1:5" s="199" customFormat="1">
      <c r="A15" s="198"/>
      <c r="C15" s="198"/>
      <c r="D15" s="198"/>
      <c r="E15" s="200"/>
    </row>
    <row r="16" spans="1:5" s="199" customFormat="1">
      <c r="B16" s="201"/>
      <c r="C16" s="198"/>
      <c r="D16" s="198"/>
      <c r="E16" s="200"/>
    </row>
    <row r="17" spans="1:5" s="199" customFormat="1">
      <c r="A17" s="198"/>
      <c r="B17" s="201"/>
      <c r="C17" s="198"/>
      <c r="D17" s="202"/>
      <c r="E17" s="202"/>
    </row>
    <row r="18" spans="1:5" s="199" customFormat="1">
      <c r="A18" s="198"/>
      <c r="B18" s="201"/>
      <c r="C18" s="202"/>
      <c r="D18" s="202"/>
      <c r="E18" s="202"/>
    </row>
    <row r="20" spans="1:5" s="199" customFormat="1">
      <c r="A20" s="198"/>
      <c r="B20" s="202"/>
      <c r="C20" s="198"/>
      <c r="E20" s="200"/>
    </row>
    <row r="23" spans="1:5" s="199" customFormat="1">
      <c r="A23" s="198"/>
      <c r="B23" s="198"/>
      <c r="C23" s="198"/>
      <c r="D23" s="198"/>
      <c r="E23" s="200"/>
    </row>
    <row r="24" spans="1:5" s="199" customFormat="1">
      <c r="A24" s="198"/>
      <c r="B24" s="201"/>
      <c r="C24" s="198"/>
      <c r="E24" s="200"/>
    </row>
    <row r="25" spans="1:5" s="199" customFormat="1">
      <c r="A25" s="198"/>
      <c r="C25" s="198"/>
      <c r="E25" s="200"/>
    </row>
    <row r="26" spans="1:5" s="199" customFormat="1">
      <c r="A26" s="198"/>
      <c r="C26" s="198"/>
      <c r="D26" s="198"/>
      <c r="E26" s="200"/>
    </row>
    <row r="27" spans="1:5">
      <c r="A27" s="198" t="s">
        <v>148</v>
      </c>
      <c r="B27" s="203" t="s">
        <v>149</v>
      </c>
      <c r="C27" s="194"/>
      <c r="D27" s="194"/>
      <c r="E27" s="195"/>
    </row>
    <row r="28" spans="1:5" s="199" customFormat="1">
      <c r="A28" s="198"/>
      <c r="B28" s="199" t="s">
        <v>150</v>
      </c>
      <c r="C28" s="198" t="s">
        <v>151</v>
      </c>
      <c r="D28" s="198"/>
      <c r="E28" s="200"/>
    </row>
    <row r="29" spans="1:5" s="199" customFormat="1">
      <c r="A29" s="198"/>
      <c r="B29" s="199" t="s">
        <v>152</v>
      </c>
      <c r="C29" s="198"/>
      <c r="D29" s="198"/>
      <c r="E29" s="200"/>
    </row>
    <row r="30" spans="1:5" s="199" customFormat="1">
      <c r="A30" s="198"/>
      <c r="C30" s="198"/>
      <c r="D30" s="198"/>
      <c r="E30" s="200"/>
    </row>
    <row r="31" spans="1:5" s="199" customFormat="1">
      <c r="A31" s="198" t="s">
        <v>153</v>
      </c>
      <c r="B31" s="204" t="s">
        <v>154</v>
      </c>
      <c r="C31" s="198"/>
      <c r="D31" s="198"/>
      <c r="E31" s="200"/>
    </row>
    <row r="33" spans="1:5" s="199" customFormat="1" ht="16.5" thickBot="1">
      <c r="A33" s="198"/>
      <c r="B33" s="198"/>
      <c r="C33" s="198"/>
      <c r="D33" s="198"/>
      <c r="E33" s="198"/>
    </row>
    <row r="34" spans="1:5" s="199" customFormat="1" ht="16.5" thickBot="1">
      <c r="A34" s="205" t="s">
        <v>155</v>
      </c>
      <c r="B34" s="206" t="s">
        <v>156</v>
      </c>
      <c r="C34" s="202"/>
      <c r="D34" s="202"/>
      <c r="E34" s="202"/>
    </row>
    <row r="35" spans="1:5" s="199" customFormat="1">
      <c r="A35" s="198"/>
      <c r="B35" s="207"/>
      <c r="C35" s="198"/>
      <c r="D35" s="198"/>
      <c r="E35" s="200"/>
    </row>
    <row r="37" spans="1:5" s="199" customFormat="1">
      <c r="A37" s="198" t="s">
        <v>157</v>
      </c>
      <c r="B37" s="202" t="s">
        <v>158</v>
      </c>
      <c r="C37" s="198"/>
      <c r="D37" s="198"/>
      <c r="E37" s="198"/>
    </row>
    <row r="38" spans="1:5" s="199" customFormat="1">
      <c r="A38" s="198" t="s">
        <v>159</v>
      </c>
      <c r="B38" s="199" t="s">
        <v>160</v>
      </c>
      <c r="C38" s="198"/>
      <c r="D38" s="198"/>
      <c r="E38" s="200"/>
    </row>
    <row r="39" spans="1:5" s="199" customFormat="1">
      <c r="A39" s="198" t="s">
        <v>161</v>
      </c>
      <c r="B39" s="198" t="s">
        <v>162</v>
      </c>
      <c r="C39" s="198"/>
      <c r="D39" s="198"/>
      <c r="E39" s="200"/>
    </row>
    <row r="40" spans="1:5" s="199" customFormat="1">
      <c r="C40" s="198"/>
      <c r="D40" s="198"/>
      <c r="E40" s="200"/>
    </row>
    <row r="41" spans="1:5" s="199" customFormat="1">
      <c r="A41" s="198"/>
      <c r="B41" s="207"/>
      <c r="C41" s="198"/>
      <c r="D41" s="198"/>
      <c r="E41" s="200"/>
    </row>
    <row r="42" spans="1:5" s="199" customFormat="1">
      <c r="A42" s="196"/>
      <c r="B42" s="198"/>
      <c r="C42" s="198"/>
      <c r="D42" s="198"/>
      <c r="E42" s="200"/>
    </row>
    <row r="43" spans="1:5" s="199" customFormat="1">
      <c r="C43" s="198"/>
      <c r="D43" s="198"/>
      <c r="E43" s="200"/>
    </row>
    <row r="44" spans="1:5" s="199" customFormat="1">
      <c r="A44" s="198" t="s">
        <v>163</v>
      </c>
      <c r="B44" s="198" t="s">
        <v>164</v>
      </c>
      <c r="C44" s="198"/>
      <c r="D44" s="198"/>
      <c r="E44" s="200"/>
    </row>
    <row r="45" spans="1:5" s="199" customFormat="1">
      <c r="A45" s="208"/>
      <c r="B45" s="194"/>
      <c r="C45" s="198"/>
      <c r="D45" s="198"/>
      <c r="E45" s="200"/>
    </row>
    <row r="46" spans="1:5">
      <c r="A46" s="209"/>
      <c r="B46" s="194"/>
      <c r="C46" s="194"/>
      <c r="D46" s="194"/>
      <c r="E46" s="195"/>
    </row>
    <row r="47" spans="1:5">
      <c r="A47" s="209"/>
      <c r="B47" s="194"/>
      <c r="C47" s="194"/>
      <c r="D47" s="194"/>
      <c r="E47" s="195"/>
    </row>
    <row r="48" spans="1:5">
      <c r="A48" s="209"/>
      <c r="B48" s="194"/>
      <c r="C48" s="194"/>
      <c r="D48" s="194"/>
      <c r="E48" s="195"/>
    </row>
    <row r="49" spans="1:5">
      <c r="A49" s="201" t="s">
        <v>165</v>
      </c>
      <c r="E49" s="195"/>
    </row>
    <row r="50" spans="1:5">
      <c r="A50" s="201"/>
      <c r="B50" s="194"/>
      <c r="C50" s="194"/>
      <c r="D50" s="194"/>
      <c r="E50" s="195"/>
    </row>
    <row r="51" spans="1:5">
      <c r="A51" s="210" t="s">
        <v>166</v>
      </c>
    </row>
    <row r="52" spans="1:5">
      <c r="A52" s="210"/>
      <c r="B52" s="194"/>
      <c r="C52" s="194"/>
      <c r="D52" s="194"/>
      <c r="E52" s="195"/>
    </row>
    <row r="53" spans="1:5">
      <c r="A53" s="210" t="s">
        <v>1073</v>
      </c>
      <c r="B53" s="194"/>
      <c r="C53" s="194"/>
      <c r="D53" s="194"/>
      <c r="E53" s="195"/>
    </row>
    <row r="54" spans="1:5">
      <c r="A54" s="210"/>
      <c r="B54" s="194"/>
      <c r="C54" s="194"/>
      <c r="D54" s="194"/>
      <c r="E54" s="195"/>
    </row>
    <row r="55" spans="1:5">
      <c r="A55" s="210" t="s">
        <v>1074</v>
      </c>
      <c r="B55" s="194"/>
      <c r="C55" s="194"/>
      <c r="D55" s="194"/>
      <c r="E55" s="195"/>
    </row>
    <row r="56" spans="1:5">
      <c r="A56" s="210"/>
      <c r="B56" s="194"/>
      <c r="C56" s="194"/>
      <c r="D56" s="194"/>
      <c r="E56" s="195"/>
    </row>
    <row r="57" spans="1:5" ht="15.75" customHeight="1">
      <c r="A57" s="211" t="s">
        <v>167</v>
      </c>
      <c r="B57" s="212" t="s">
        <v>168</v>
      </c>
      <c r="C57" s="194"/>
      <c r="D57" s="194"/>
      <c r="E57" s="195"/>
    </row>
    <row r="58" spans="1:5" ht="63">
      <c r="A58" s="213"/>
      <c r="B58" s="214" t="s">
        <v>169</v>
      </c>
      <c r="C58" s="194"/>
      <c r="D58" s="194"/>
      <c r="E58" s="195"/>
    </row>
    <row r="59" spans="1:5" ht="47.25">
      <c r="A59" s="213"/>
      <c r="B59" s="214" t="s">
        <v>170</v>
      </c>
      <c r="C59" s="194"/>
      <c r="D59" s="194"/>
      <c r="E59" s="195"/>
    </row>
    <row r="60" spans="1:5" ht="15.75" customHeight="1">
      <c r="A60" s="197"/>
      <c r="B60" s="214"/>
      <c r="C60" s="194"/>
      <c r="E60" s="195"/>
    </row>
    <row r="61" spans="1:5" ht="13.5" customHeight="1">
      <c r="A61" s="197"/>
      <c r="B61" s="214"/>
      <c r="C61" s="194"/>
      <c r="D61" s="194"/>
      <c r="E61" s="195"/>
    </row>
    <row r="62" spans="1:5">
      <c r="A62" s="209"/>
      <c r="B62" s="194"/>
      <c r="C62" s="194"/>
      <c r="D62" s="194"/>
      <c r="E62" s="195"/>
    </row>
    <row r="63" spans="1:5">
      <c r="A63" s="209"/>
      <c r="B63" s="194"/>
      <c r="C63" s="194"/>
      <c r="D63" s="194"/>
      <c r="E63" s="195"/>
    </row>
    <row r="64" spans="1:5">
      <c r="A64" s="209"/>
      <c r="B64" s="194"/>
      <c r="C64" s="194"/>
      <c r="D64" s="194"/>
      <c r="E64" s="195"/>
    </row>
    <row r="65" spans="1:5">
      <c r="A65" s="209"/>
      <c r="B65" s="194"/>
      <c r="C65" s="194"/>
      <c r="D65" s="194"/>
      <c r="E65" s="195"/>
    </row>
    <row r="66" spans="1:5">
      <c r="A66" s="209"/>
      <c r="B66" s="194"/>
      <c r="C66" s="194"/>
      <c r="D66" s="194"/>
      <c r="E66" s="195"/>
    </row>
    <row r="67" spans="1:5">
      <c r="A67" s="197"/>
      <c r="B67" s="214"/>
      <c r="C67" s="215"/>
      <c r="D67" s="215"/>
      <c r="E67" s="216"/>
    </row>
    <row r="68" spans="1:5">
      <c r="A68" s="197"/>
      <c r="B68" s="214"/>
      <c r="C68" s="215"/>
      <c r="D68" s="215"/>
      <c r="E68" s="216"/>
    </row>
    <row r="69" spans="1:5">
      <c r="A69" s="197"/>
      <c r="B69" s="215"/>
      <c r="C69" s="217"/>
      <c r="D69" s="217"/>
      <c r="E69" s="195"/>
    </row>
    <row r="70" spans="1:5">
      <c r="A70" s="197"/>
      <c r="B70" s="215"/>
      <c r="C70" s="217"/>
      <c r="D70" s="217"/>
      <c r="E70" s="195"/>
    </row>
    <row r="71" spans="1:5">
      <c r="A71" s="197"/>
      <c r="B71" s="215"/>
      <c r="C71" s="218"/>
      <c r="E71" s="195"/>
    </row>
    <row r="72" spans="1:5">
      <c r="A72" s="197"/>
      <c r="B72" s="208"/>
      <c r="C72" s="194"/>
      <c r="D72" s="194"/>
      <c r="E72" s="195"/>
    </row>
    <row r="73" spans="1:5">
      <c r="A73" s="197"/>
      <c r="B73" s="208"/>
      <c r="C73" s="194"/>
      <c r="D73" s="194"/>
      <c r="E73" s="195"/>
    </row>
    <row r="74" spans="1:5">
      <c r="A74" s="197"/>
      <c r="B74" s="208"/>
      <c r="C74" s="194"/>
      <c r="D74" s="194"/>
      <c r="E74" s="195"/>
    </row>
    <row r="75" spans="1:5">
      <c r="A75" s="197"/>
      <c r="B75" s="194"/>
      <c r="C75" s="194"/>
      <c r="D75" s="194"/>
      <c r="E75" s="195"/>
    </row>
    <row r="76" spans="1:5">
      <c r="A76" s="197"/>
      <c r="B76" s="208"/>
      <c r="C76" s="194"/>
      <c r="D76" s="194"/>
      <c r="E76" s="194"/>
    </row>
    <row r="77" spans="1:5">
      <c r="A77" s="197"/>
      <c r="B77" s="194"/>
      <c r="C77" s="194"/>
      <c r="D77" s="194"/>
      <c r="E77" s="194"/>
    </row>
    <row r="78" spans="1:5">
      <c r="A78" s="197"/>
      <c r="B78" s="194"/>
      <c r="C78" s="194"/>
      <c r="D78" s="194"/>
      <c r="E78" s="195"/>
    </row>
    <row r="79" spans="1:5">
      <c r="A79" s="197"/>
      <c r="B79" s="194"/>
      <c r="C79" s="194"/>
      <c r="D79" s="194"/>
      <c r="E79" s="195"/>
    </row>
    <row r="80" spans="1:5">
      <c r="A80" s="197"/>
      <c r="B80" s="208"/>
      <c r="C80" s="194"/>
      <c r="D80" s="194"/>
      <c r="E80" s="195"/>
    </row>
    <row r="81" spans="1:5">
      <c r="A81" s="197"/>
      <c r="B81" s="208"/>
      <c r="C81" s="194"/>
      <c r="D81" s="194"/>
      <c r="E81" s="195"/>
    </row>
    <row r="82" spans="1:5">
      <c r="A82" s="197"/>
      <c r="B82" s="208"/>
      <c r="C82" s="194"/>
      <c r="D82" s="194"/>
      <c r="E82" s="195"/>
    </row>
    <row r="83" spans="1:5">
      <c r="A83" s="197"/>
      <c r="B83" s="194"/>
      <c r="C83" s="194"/>
      <c r="D83" s="194"/>
      <c r="E83" s="195"/>
    </row>
    <row r="84" spans="1:5">
      <c r="A84" s="197"/>
      <c r="B84" s="194"/>
      <c r="C84" s="194"/>
      <c r="D84" s="194"/>
      <c r="E84" s="195"/>
    </row>
    <row r="85" spans="1:5">
      <c r="A85" s="197"/>
      <c r="B85" s="208"/>
      <c r="C85" s="194"/>
      <c r="D85" s="194"/>
      <c r="E85" s="195"/>
    </row>
    <row r="86" spans="1:5">
      <c r="A86" s="197"/>
      <c r="B86" s="219"/>
      <c r="C86" s="194"/>
      <c r="D86" s="194"/>
      <c r="E86" s="195"/>
    </row>
    <row r="87" spans="1:5">
      <c r="A87" s="194"/>
      <c r="B87" s="208"/>
      <c r="C87" s="194"/>
      <c r="D87" s="194"/>
      <c r="E87" s="195"/>
    </row>
    <row r="88" spans="1:5">
      <c r="A88" s="194"/>
      <c r="B88" s="194"/>
      <c r="C88" s="194"/>
      <c r="D88" s="194"/>
      <c r="E88" s="195"/>
    </row>
    <row r="89" spans="1:5">
      <c r="A89" s="194"/>
      <c r="B89" s="194"/>
      <c r="C89" s="194"/>
      <c r="D89" s="194"/>
      <c r="E89" s="195"/>
    </row>
    <row r="90" spans="1:5">
      <c r="A90" s="194"/>
      <c r="B90" s="194"/>
      <c r="C90" s="194"/>
      <c r="D90" s="194"/>
      <c r="E90" s="195"/>
    </row>
    <row r="91" spans="1:5">
      <c r="A91" s="194"/>
      <c r="B91" s="194"/>
      <c r="C91" s="194"/>
      <c r="D91" s="194"/>
      <c r="E91" s="195"/>
    </row>
    <row r="92" spans="1:5">
      <c r="A92" s="197"/>
      <c r="B92" s="209"/>
      <c r="C92" s="194"/>
      <c r="D92" s="194"/>
      <c r="E92" s="195"/>
    </row>
    <row r="93" spans="1:5">
      <c r="A93" s="197"/>
      <c r="B93" s="197"/>
      <c r="C93" s="194"/>
      <c r="D93" s="194"/>
      <c r="E93" s="195"/>
    </row>
    <row r="94" spans="1:5">
      <c r="A94" s="197"/>
      <c r="B94" s="194"/>
      <c r="C94" s="194"/>
      <c r="D94" s="208"/>
      <c r="E94" s="208"/>
    </row>
    <row r="95" spans="1:5">
      <c r="A95" s="197"/>
      <c r="B95" s="194"/>
      <c r="C95" s="194"/>
      <c r="D95" s="208"/>
      <c r="E95" s="208"/>
    </row>
    <row r="96" spans="1:5">
      <c r="A96" s="197"/>
      <c r="B96" s="194"/>
      <c r="C96" s="194"/>
      <c r="D96" s="194"/>
      <c r="E96" s="195"/>
    </row>
    <row r="97" spans="1:5">
      <c r="A97" s="197"/>
      <c r="B97" s="197"/>
      <c r="C97" s="194"/>
      <c r="D97" s="194"/>
      <c r="E97" s="195"/>
    </row>
    <row r="98" spans="1:5">
      <c r="A98" s="197"/>
      <c r="B98" s="209"/>
      <c r="C98" s="194"/>
      <c r="D98" s="194"/>
      <c r="E98" s="195"/>
    </row>
    <row r="99" spans="1:5">
      <c r="A99" s="197"/>
      <c r="B99" s="197"/>
      <c r="C99" s="194"/>
      <c r="D99" s="194"/>
      <c r="E99" s="195"/>
    </row>
    <row r="100" spans="1:5">
      <c r="A100" s="197"/>
      <c r="B100" s="194"/>
      <c r="C100" s="194"/>
      <c r="D100" s="194"/>
      <c r="E100" s="195"/>
    </row>
    <row r="101" spans="1:5">
      <c r="A101" s="197"/>
      <c r="B101" s="194"/>
      <c r="C101" s="194"/>
      <c r="D101" s="194"/>
      <c r="E101" s="195"/>
    </row>
    <row r="102" spans="1:5">
      <c r="A102" s="197"/>
      <c r="B102" s="218"/>
      <c r="C102" s="197"/>
      <c r="D102" s="209"/>
      <c r="E102" s="209"/>
    </row>
    <row r="103" spans="1:5">
      <c r="A103" s="197"/>
      <c r="B103" s="197"/>
      <c r="C103" s="209"/>
      <c r="D103" s="209"/>
      <c r="E103" s="209"/>
    </row>
    <row r="104" spans="1:5">
      <c r="B104" s="197"/>
      <c r="C104" s="209"/>
      <c r="D104" s="197"/>
      <c r="E104" s="209"/>
    </row>
    <row r="105" spans="1:5">
      <c r="A105" s="197"/>
      <c r="C105" s="194"/>
      <c r="E105" s="195"/>
    </row>
    <row r="106" spans="1:5">
      <c r="A106" s="197"/>
      <c r="B106" s="194"/>
      <c r="C106" s="194"/>
      <c r="D106" s="194"/>
      <c r="E106" s="195"/>
    </row>
    <row r="107" spans="1:5">
      <c r="A107" s="197"/>
      <c r="B107" s="194"/>
      <c r="C107" s="194"/>
      <c r="D107" s="194"/>
      <c r="E107" s="195"/>
    </row>
    <row r="108" spans="1:5">
      <c r="A108" s="197"/>
      <c r="B108" s="208"/>
      <c r="C108" s="194"/>
      <c r="D108" s="194"/>
      <c r="E108" s="195"/>
    </row>
    <row r="109" spans="1:5">
      <c r="A109" s="197"/>
      <c r="B109" s="208"/>
      <c r="C109" s="194"/>
      <c r="D109" s="194"/>
      <c r="E109" s="195"/>
    </row>
    <row r="110" spans="1:5">
      <c r="A110" s="197"/>
      <c r="B110" s="208"/>
      <c r="C110" s="194"/>
      <c r="D110" s="194"/>
      <c r="E110" s="195"/>
    </row>
    <row r="111" spans="1:5">
      <c r="A111" s="197"/>
      <c r="B111" s="208"/>
      <c r="C111" s="194"/>
      <c r="D111" s="194"/>
      <c r="E111" s="195"/>
    </row>
    <row r="112" spans="1:5">
      <c r="A112" s="197"/>
      <c r="B112" s="208"/>
      <c r="C112" s="194"/>
      <c r="D112" s="194"/>
      <c r="E112" s="195"/>
    </row>
    <row r="113" spans="1:5">
      <c r="A113" s="197"/>
      <c r="B113" s="208"/>
      <c r="C113" s="194"/>
      <c r="D113" s="194"/>
      <c r="E113" s="195"/>
    </row>
    <row r="114" spans="1:5">
      <c r="A114" s="197"/>
      <c r="B114" s="208"/>
      <c r="C114" s="194"/>
      <c r="D114" s="194"/>
      <c r="E114" s="195"/>
    </row>
    <row r="115" spans="1:5">
      <c r="A115" s="197"/>
      <c r="B115" s="194"/>
      <c r="C115" s="194"/>
      <c r="D115" s="194"/>
      <c r="E115" s="195"/>
    </row>
    <row r="116" spans="1:5">
      <c r="A116" s="197"/>
      <c r="B116" s="194"/>
      <c r="C116" s="194"/>
      <c r="D116" s="194"/>
      <c r="E116" s="195"/>
    </row>
    <row r="117" spans="1:5">
      <c r="A117" s="197"/>
      <c r="B117" s="194"/>
      <c r="C117" s="194"/>
      <c r="D117" s="194"/>
      <c r="E117" s="195"/>
    </row>
    <row r="118" spans="1:5">
      <c r="A118" s="197"/>
      <c r="B118" s="194"/>
      <c r="C118" s="194"/>
      <c r="D118" s="194"/>
      <c r="E118" s="195"/>
    </row>
    <row r="119" spans="1:5">
      <c r="A119" s="197"/>
      <c r="B119" s="194"/>
      <c r="C119" s="194"/>
      <c r="D119" s="194"/>
      <c r="E119" s="194"/>
    </row>
    <row r="120" spans="1:5">
      <c r="A120" s="197"/>
      <c r="B120" s="194"/>
      <c r="C120" s="194"/>
      <c r="D120" s="194"/>
      <c r="E120" s="194"/>
    </row>
    <row r="121" spans="1:5">
      <c r="A121" s="197"/>
      <c r="B121" s="194"/>
      <c r="C121" s="194"/>
      <c r="D121" s="194"/>
      <c r="E121" s="195"/>
    </row>
    <row r="122" spans="1:5">
      <c r="A122" s="197"/>
      <c r="B122" s="194"/>
      <c r="C122" s="194"/>
      <c r="D122" s="194"/>
      <c r="E122" s="195"/>
    </row>
    <row r="123" spans="1:5">
      <c r="A123" s="197"/>
      <c r="B123" s="194"/>
      <c r="C123" s="194"/>
      <c r="D123" s="194"/>
      <c r="E123" s="195"/>
    </row>
    <row r="124" spans="1:5">
      <c r="A124" s="197"/>
      <c r="B124" s="194"/>
      <c r="C124" s="194"/>
      <c r="D124" s="194"/>
      <c r="E124" s="195"/>
    </row>
    <row r="125" spans="1:5">
      <c r="A125" s="197"/>
      <c r="B125" s="194"/>
      <c r="C125" s="194"/>
      <c r="D125" s="194"/>
      <c r="E125" s="195"/>
    </row>
    <row r="126" spans="1:5">
      <c r="A126" s="197"/>
      <c r="B126" s="194"/>
      <c r="C126" s="194"/>
      <c r="D126" s="194"/>
      <c r="E126" s="195"/>
    </row>
    <row r="127" spans="1:5">
      <c r="A127" s="197"/>
      <c r="B127" s="194"/>
      <c r="C127" s="194"/>
      <c r="D127" s="194"/>
      <c r="E127" s="195"/>
    </row>
    <row r="128" spans="1:5">
      <c r="A128" s="197"/>
      <c r="B128" s="194"/>
      <c r="C128" s="194"/>
      <c r="D128" s="194"/>
      <c r="E128" s="195"/>
    </row>
    <row r="129" spans="1:5">
      <c r="A129" s="197"/>
      <c r="B129" s="219"/>
      <c r="C129" s="194"/>
      <c r="D129" s="194"/>
      <c r="E129" s="195"/>
    </row>
    <row r="130" spans="1:5">
      <c r="A130" s="194"/>
      <c r="B130" s="194"/>
      <c r="C130" s="194"/>
      <c r="D130" s="194"/>
      <c r="E130" s="195"/>
    </row>
    <row r="131" spans="1:5">
      <c r="A131" s="208"/>
      <c r="B131" s="194"/>
      <c r="C131" s="194"/>
      <c r="D131" s="194"/>
      <c r="E131" s="195"/>
    </row>
    <row r="132" spans="1:5">
      <c r="A132" s="209"/>
      <c r="B132" s="194"/>
      <c r="C132" s="194"/>
      <c r="D132" s="194"/>
      <c r="E132" s="195"/>
    </row>
    <row r="133" spans="1:5">
      <c r="A133" s="209"/>
      <c r="B133" s="194"/>
      <c r="C133" s="194"/>
      <c r="D133" s="194"/>
      <c r="E133" s="195"/>
    </row>
    <row r="134" spans="1:5">
      <c r="A134" s="209"/>
      <c r="B134" s="194"/>
      <c r="C134" s="194"/>
      <c r="D134" s="194"/>
      <c r="E134" s="195"/>
    </row>
    <row r="135" spans="1:5">
      <c r="E135" s="195"/>
    </row>
    <row r="136" spans="1:5">
      <c r="A136" s="220"/>
      <c r="B136" s="194"/>
      <c r="C136" s="194"/>
      <c r="D136" s="194"/>
      <c r="E136" s="195"/>
    </row>
    <row r="137" spans="1:5">
      <c r="A137" s="220"/>
      <c r="B137" s="194"/>
      <c r="C137" s="194"/>
      <c r="D137" s="194"/>
      <c r="E137" s="195"/>
    </row>
    <row r="138" spans="1:5">
      <c r="B138" s="194"/>
      <c r="C138" s="194"/>
      <c r="D138" s="194"/>
      <c r="E138" s="195"/>
    </row>
    <row r="140" spans="1:5">
      <c r="A140" s="197"/>
    </row>
    <row r="141" spans="1:5">
      <c r="A141" s="194"/>
      <c r="B141" s="194"/>
      <c r="C141" s="194"/>
      <c r="D141" s="194"/>
      <c r="E141" s="195"/>
    </row>
    <row r="142" spans="1:5">
      <c r="A142" s="194"/>
      <c r="B142" s="194"/>
      <c r="C142" s="194"/>
      <c r="D142" s="194"/>
      <c r="E142" s="195"/>
    </row>
    <row r="143" spans="1:5">
      <c r="A143" s="194"/>
      <c r="B143" s="194"/>
      <c r="C143" s="194"/>
      <c r="D143" s="194"/>
      <c r="E143" s="195"/>
    </row>
    <row r="144" spans="1:5">
      <c r="A144" s="194"/>
      <c r="B144" s="194"/>
      <c r="C144" s="194"/>
      <c r="D144" s="194"/>
      <c r="E144" s="195"/>
    </row>
    <row r="145" spans="1:5">
      <c r="A145" s="197"/>
      <c r="B145" s="209"/>
      <c r="C145" s="194"/>
      <c r="D145" s="194"/>
      <c r="E145" s="195"/>
    </row>
    <row r="146" spans="1:5">
      <c r="A146" s="197"/>
      <c r="B146" s="197"/>
      <c r="C146" s="194"/>
      <c r="D146" s="194"/>
      <c r="E146" s="195"/>
    </row>
    <row r="147" spans="1:5">
      <c r="A147" s="197"/>
      <c r="B147" s="194"/>
      <c r="C147" s="194"/>
      <c r="D147" s="208"/>
      <c r="E147" s="208"/>
    </row>
    <row r="148" spans="1:5">
      <c r="A148" s="197"/>
      <c r="B148" s="194"/>
      <c r="C148" s="194"/>
      <c r="D148" s="208"/>
      <c r="E148" s="208"/>
    </row>
    <row r="149" spans="1:5">
      <c r="A149" s="197"/>
      <c r="B149" s="194"/>
      <c r="C149" s="194"/>
      <c r="D149" s="194"/>
      <c r="E149" s="195"/>
    </row>
    <row r="150" spans="1:5">
      <c r="A150" s="197"/>
      <c r="B150" s="197"/>
      <c r="C150" s="194"/>
      <c r="D150" s="194"/>
      <c r="E150" s="195"/>
    </row>
    <row r="151" spans="1:5">
      <c r="A151" s="197"/>
      <c r="B151" s="209"/>
      <c r="C151" s="194"/>
      <c r="D151" s="194"/>
      <c r="E151" s="195"/>
    </row>
    <row r="152" spans="1:5">
      <c r="A152" s="197"/>
      <c r="B152" s="197"/>
      <c r="C152" s="194"/>
      <c r="D152" s="194"/>
      <c r="E152" s="195"/>
    </row>
    <row r="153" spans="1:5">
      <c r="A153" s="197"/>
      <c r="B153" s="194"/>
      <c r="C153" s="194"/>
      <c r="D153" s="194"/>
      <c r="E153" s="195"/>
    </row>
    <row r="154" spans="1:5">
      <c r="A154" s="197"/>
      <c r="B154" s="194"/>
      <c r="C154" s="194"/>
      <c r="D154" s="194"/>
      <c r="E154" s="195"/>
    </row>
    <row r="155" spans="1:5">
      <c r="A155" s="197"/>
      <c r="B155" s="218"/>
      <c r="C155" s="209"/>
      <c r="D155" s="209"/>
      <c r="E155" s="209"/>
    </row>
    <row r="156" spans="1:5">
      <c r="A156" s="197"/>
      <c r="B156" s="197"/>
      <c r="C156" s="209"/>
      <c r="D156" s="209"/>
      <c r="E156" s="209"/>
    </row>
    <row r="157" spans="1:5">
      <c r="B157" s="197"/>
      <c r="C157" s="209"/>
      <c r="D157" s="209"/>
      <c r="E157" s="209"/>
    </row>
    <row r="158" spans="1:5">
      <c r="A158" s="197"/>
      <c r="C158" s="194"/>
      <c r="E158" s="195"/>
    </row>
    <row r="159" spans="1:5">
      <c r="A159" s="197"/>
      <c r="C159" s="194"/>
      <c r="E159" s="195"/>
    </row>
    <row r="160" spans="1:5">
      <c r="A160" s="197"/>
      <c r="C160" s="194"/>
      <c r="E160" s="195"/>
    </row>
    <row r="161" spans="1:5">
      <c r="A161" s="197"/>
      <c r="C161" s="194"/>
      <c r="E161" s="195"/>
    </row>
    <row r="162" spans="1:5">
      <c r="A162" s="197"/>
      <c r="C162" s="194"/>
      <c r="E162" s="195"/>
    </row>
    <row r="163" spans="1:5">
      <c r="A163" s="197"/>
      <c r="C163" s="194"/>
      <c r="E163" s="195"/>
    </row>
    <row r="164" spans="1:5">
      <c r="A164" s="197"/>
      <c r="B164" s="194"/>
      <c r="C164" s="194"/>
      <c r="D164" s="194"/>
      <c r="E164" s="195"/>
    </row>
    <row r="165" spans="1:5">
      <c r="A165" s="197"/>
      <c r="B165" s="215"/>
      <c r="C165" s="215"/>
      <c r="D165" s="215"/>
      <c r="E165" s="216"/>
    </row>
    <row r="166" spans="1:5">
      <c r="A166" s="197"/>
      <c r="B166" s="215"/>
      <c r="C166" s="215"/>
      <c r="D166" s="215"/>
      <c r="E166" s="216"/>
    </row>
    <row r="167" spans="1:5">
      <c r="A167" s="197"/>
      <c r="B167" s="215"/>
      <c r="C167" s="217"/>
      <c r="D167" s="217"/>
      <c r="E167" s="195"/>
    </row>
    <row r="168" spans="1:5">
      <c r="A168" s="197"/>
      <c r="B168" s="215"/>
      <c r="C168" s="217"/>
      <c r="D168" s="217"/>
      <c r="E168" s="195"/>
    </row>
    <row r="169" spans="1:5">
      <c r="A169" s="197"/>
      <c r="B169" s="215"/>
      <c r="C169" s="217"/>
      <c r="D169" s="217"/>
      <c r="E169" s="195"/>
    </row>
    <row r="170" spans="1:5">
      <c r="A170" s="197"/>
      <c r="B170" s="215"/>
      <c r="C170" s="217"/>
      <c r="D170" s="217"/>
      <c r="E170" s="195"/>
    </row>
    <row r="171" spans="1:5">
      <c r="A171" s="197"/>
      <c r="B171" s="215"/>
      <c r="C171" s="217"/>
      <c r="D171" s="217"/>
      <c r="E171" s="195"/>
    </row>
    <row r="172" spans="1:5">
      <c r="A172" s="197"/>
      <c r="B172" s="215"/>
      <c r="C172" s="218"/>
      <c r="E172" s="195"/>
    </row>
    <row r="173" spans="1:5">
      <c r="A173" s="197"/>
      <c r="B173" s="208"/>
      <c r="C173" s="194"/>
      <c r="D173" s="194"/>
      <c r="E173" s="195"/>
    </row>
    <row r="174" spans="1:5">
      <c r="A174" s="197"/>
      <c r="B174" s="208"/>
      <c r="C174" s="194"/>
      <c r="D174" s="194"/>
      <c r="E174" s="195"/>
    </row>
    <row r="175" spans="1:5">
      <c r="A175" s="197"/>
      <c r="B175" s="208"/>
      <c r="C175" s="194"/>
      <c r="D175" s="194"/>
      <c r="E175" s="195"/>
    </row>
    <row r="176" spans="1:5">
      <c r="A176" s="197"/>
      <c r="B176" s="194"/>
      <c r="C176" s="194"/>
      <c r="D176" s="194"/>
      <c r="E176" s="195"/>
    </row>
    <row r="177" spans="1:5">
      <c r="A177" s="197"/>
      <c r="B177" s="208"/>
      <c r="C177" s="194"/>
      <c r="D177" s="194"/>
      <c r="E177" s="194"/>
    </row>
    <row r="178" spans="1:5">
      <c r="A178" s="197"/>
      <c r="B178" s="194"/>
      <c r="C178" s="194"/>
      <c r="D178" s="194"/>
      <c r="E178" s="194"/>
    </row>
    <row r="179" spans="1:5">
      <c r="A179" s="197"/>
      <c r="B179" s="194"/>
      <c r="C179" s="194"/>
      <c r="D179" s="194"/>
      <c r="E179" s="195"/>
    </row>
    <row r="180" spans="1:5">
      <c r="A180" s="197"/>
      <c r="B180" s="194"/>
      <c r="C180" s="194"/>
      <c r="D180" s="194"/>
      <c r="E180" s="195"/>
    </row>
    <row r="181" spans="1:5">
      <c r="A181" s="197"/>
      <c r="B181" s="208"/>
      <c r="C181" s="194"/>
      <c r="D181" s="194"/>
      <c r="E181" s="195"/>
    </row>
    <row r="182" spans="1:5">
      <c r="A182" s="197"/>
      <c r="B182" s="208"/>
      <c r="C182" s="194"/>
      <c r="D182" s="194"/>
      <c r="E182" s="195"/>
    </row>
    <row r="183" spans="1:5">
      <c r="A183" s="197"/>
      <c r="B183" s="208"/>
      <c r="C183" s="194"/>
      <c r="D183" s="194"/>
      <c r="E183" s="195"/>
    </row>
    <row r="184" spans="1:5">
      <c r="A184" s="197"/>
      <c r="B184" s="194"/>
      <c r="C184" s="194"/>
      <c r="D184" s="194"/>
      <c r="E184" s="195"/>
    </row>
    <row r="185" spans="1:5">
      <c r="A185" s="197"/>
      <c r="B185" s="194"/>
      <c r="C185" s="194"/>
      <c r="D185" s="194"/>
      <c r="E185" s="195"/>
    </row>
    <row r="186" spans="1:5">
      <c r="A186" s="197"/>
      <c r="B186" s="208"/>
      <c r="C186" s="194"/>
      <c r="D186" s="194"/>
      <c r="E186" s="195"/>
    </row>
    <row r="187" spans="1:5">
      <c r="A187" s="197"/>
      <c r="B187" s="219"/>
      <c r="C187" s="194"/>
      <c r="D187" s="194"/>
      <c r="E187" s="195"/>
    </row>
    <row r="188" spans="1:5">
      <c r="A188" s="194"/>
      <c r="B188" s="208"/>
      <c r="C188" s="194"/>
      <c r="D188" s="194"/>
      <c r="E188" s="195"/>
    </row>
    <row r="189" spans="1:5">
      <c r="A189" s="194"/>
      <c r="B189" s="194"/>
      <c r="C189" s="194"/>
      <c r="D189" s="194"/>
      <c r="E189" s="195"/>
    </row>
  </sheetData>
  <pageMargins left="0.70866141732283472" right="0.19685039370078741" top="0.74803149606299213" bottom="0.74803149606299213" header="0.31496062992125984" footer="0.31496062992125984"/>
  <pageSetup paperSize="9" fitToHeight="0" orientation="portrait" r:id="rId1"/>
  <headerFooter alignWithMargins="0"/>
  <rowBreaks count="1" manualBreakCount="1">
    <brk id="46"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1"/>
  <sheetViews>
    <sheetView topLeftCell="A190" zoomScale="90" zoomScaleNormal="90" zoomScaleSheetLayoutView="115" workbookViewId="0">
      <selection activeCell="B196" sqref="B196"/>
    </sheetView>
  </sheetViews>
  <sheetFormatPr defaultRowHeight="12.75"/>
  <cols>
    <col min="1" max="1" width="5.7109375" style="299" customWidth="1"/>
    <col min="2" max="2" width="42.85546875" style="299" customWidth="1"/>
    <col min="3" max="3" width="7.140625" style="301" customWidth="1"/>
    <col min="4" max="4" width="10.7109375" style="342" customWidth="1"/>
    <col min="5" max="5" width="10.7109375" style="299" customWidth="1"/>
    <col min="6" max="6" width="10.7109375" style="342" customWidth="1"/>
    <col min="7" max="7" width="9.140625" style="299"/>
    <col min="8" max="8" width="34" style="299" customWidth="1"/>
    <col min="9" max="256" width="9.140625" style="299"/>
    <col min="257" max="257" width="5.7109375" style="299" customWidth="1"/>
    <col min="258" max="258" width="42.85546875" style="299" customWidth="1"/>
    <col min="259" max="259" width="7.140625" style="299" customWidth="1"/>
    <col min="260" max="262" width="10.7109375" style="299" customWidth="1"/>
    <col min="263" max="263" width="9.140625" style="299"/>
    <col min="264" max="264" width="34" style="299" customWidth="1"/>
    <col min="265" max="512" width="9.140625" style="299"/>
    <col min="513" max="513" width="5.7109375" style="299" customWidth="1"/>
    <col min="514" max="514" width="42.85546875" style="299" customWidth="1"/>
    <col min="515" max="515" width="7.140625" style="299" customWidth="1"/>
    <col min="516" max="518" width="10.7109375" style="299" customWidth="1"/>
    <col min="519" max="519" width="9.140625" style="299"/>
    <col min="520" max="520" width="34" style="299" customWidth="1"/>
    <col min="521" max="768" width="9.140625" style="299"/>
    <col min="769" max="769" width="5.7109375" style="299" customWidth="1"/>
    <col min="770" max="770" width="42.85546875" style="299" customWidth="1"/>
    <col min="771" max="771" width="7.140625" style="299" customWidth="1"/>
    <col min="772" max="774" width="10.7109375" style="299" customWidth="1"/>
    <col min="775" max="775" width="9.140625" style="299"/>
    <col min="776" max="776" width="34" style="299" customWidth="1"/>
    <col min="777" max="1024" width="9.140625" style="299"/>
    <col min="1025" max="1025" width="5.7109375" style="299" customWidth="1"/>
    <col min="1026" max="1026" width="42.85546875" style="299" customWidth="1"/>
    <col min="1027" max="1027" width="7.140625" style="299" customWidth="1"/>
    <col min="1028" max="1030" width="10.7109375" style="299" customWidth="1"/>
    <col min="1031" max="1031" width="9.140625" style="299"/>
    <col min="1032" max="1032" width="34" style="299" customWidth="1"/>
    <col min="1033" max="1280" width="9.140625" style="299"/>
    <col min="1281" max="1281" width="5.7109375" style="299" customWidth="1"/>
    <col min="1282" max="1282" width="42.85546875" style="299" customWidth="1"/>
    <col min="1283" max="1283" width="7.140625" style="299" customWidth="1"/>
    <col min="1284" max="1286" width="10.7109375" style="299" customWidth="1"/>
    <col min="1287" max="1287" width="9.140625" style="299"/>
    <col min="1288" max="1288" width="34" style="299" customWidth="1"/>
    <col min="1289" max="1536" width="9.140625" style="299"/>
    <col min="1537" max="1537" width="5.7109375" style="299" customWidth="1"/>
    <col min="1538" max="1538" width="42.85546875" style="299" customWidth="1"/>
    <col min="1539" max="1539" width="7.140625" style="299" customWidth="1"/>
    <col min="1540" max="1542" width="10.7109375" style="299" customWidth="1"/>
    <col min="1543" max="1543" width="9.140625" style="299"/>
    <col min="1544" max="1544" width="34" style="299" customWidth="1"/>
    <col min="1545" max="1792" width="9.140625" style="299"/>
    <col min="1793" max="1793" width="5.7109375" style="299" customWidth="1"/>
    <col min="1794" max="1794" width="42.85546875" style="299" customWidth="1"/>
    <col min="1795" max="1795" width="7.140625" style="299" customWidth="1"/>
    <col min="1796" max="1798" width="10.7109375" style="299" customWidth="1"/>
    <col min="1799" max="1799" width="9.140625" style="299"/>
    <col min="1800" max="1800" width="34" style="299" customWidth="1"/>
    <col min="1801" max="2048" width="9.140625" style="299"/>
    <col min="2049" max="2049" width="5.7109375" style="299" customWidth="1"/>
    <col min="2050" max="2050" width="42.85546875" style="299" customWidth="1"/>
    <col min="2051" max="2051" width="7.140625" style="299" customWidth="1"/>
    <col min="2052" max="2054" width="10.7109375" style="299" customWidth="1"/>
    <col min="2055" max="2055" width="9.140625" style="299"/>
    <col min="2056" max="2056" width="34" style="299" customWidth="1"/>
    <col min="2057" max="2304" width="9.140625" style="299"/>
    <col min="2305" max="2305" width="5.7109375" style="299" customWidth="1"/>
    <col min="2306" max="2306" width="42.85546875" style="299" customWidth="1"/>
    <col min="2307" max="2307" width="7.140625" style="299" customWidth="1"/>
    <col min="2308" max="2310" width="10.7109375" style="299" customWidth="1"/>
    <col min="2311" max="2311" width="9.140625" style="299"/>
    <col min="2312" max="2312" width="34" style="299" customWidth="1"/>
    <col min="2313" max="2560" width="9.140625" style="299"/>
    <col min="2561" max="2561" width="5.7109375" style="299" customWidth="1"/>
    <col min="2562" max="2562" width="42.85546875" style="299" customWidth="1"/>
    <col min="2563" max="2563" width="7.140625" style="299" customWidth="1"/>
    <col min="2564" max="2566" width="10.7109375" style="299" customWidth="1"/>
    <col min="2567" max="2567" width="9.140625" style="299"/>
    <col min="2568" max="2568" width="34" style="299" customWidth="1"/>
    <col min="2569" max="2816" width="9.140625" style="299"/>
    <col min="2817" max="2817" width="5.7109375" style="299" customWidth="1"/>
    <col min="2818" max="2818" width="42.85546875" style="299" customWidth="1"/>
    <col min="2819" max="2819" width="7.140625" style="299" customWidth="1"/>
    <col min="2820" max="2822" width="10.7109375" style="299" customWidth="1"/>
    <col min="2823" max="2823" width="9.140625" style="299"/>
    <col min="2824" max="2824" width="34" style="299" customWidth="1"/>
    <col min="2825" max="3072" width="9.140625" style="299"/>
    <col min="3073" max="3073" width="5.7109375" style="299" customWidth="1"/>
    <col min="3074" max="3074" width="42.85546875" style="299" customWidth="1"/>
    <col min="3075" max="3075" width="7.140625" style="299" customWidth="1"/>
    <col min="3076" max="3078" width="10.7109375" style="299" customWidth="1"/>
    <col min="3079" max="3079" width="9.140625" style="299"/>
    <col min="3080" max="3080" width="34" style="299" customWidth="1"/>
    <col min="3081" max="3328" width="9.140625" style="299"/>
    <col min="3329" max="3329" width="5.7109375" style="299" customWidth="1"/>
    <col min="3330" max="3330" width="42.85546875" style="299" customWidth="1"/>
    <col min="3331" max="3331" width="7.140625" style="299" customWidth="1"/>
    <col min="3332" max="3334" width="10.7109375" style="299" customWidth="1"/>
    <col min="3335" max="3335" width="9.140625" style="299"/>
    <col min="3336" max="3336" width="34" style="299" customWidth="1"/>
    <col min="3337" max="3584" width="9.140625" style="299"/>
    <col min="3585" max="3585" width="5.7109375" style="299" customWidth="1"/>
    <col min="3586" max="3586" width="42.85546875" style="299" customWidth="1"/>
    <col min="3587" max="3587" width="7.140625" style="299" customWidth="1"/>
    <col min="3588" max="3590" width="10.7109375" style="299" customWidth="1"/>
    <col min="3591" max="3591" width="9.140625" style="299"/>
    <col min="3592" max="3592" width="34" style="299" customWidth="1"/>
    <col min="3593" max="3840" width="9.140625" style="299"/>
    <col min="3841" max="3841" width="5.7109375" style="299" customWidth="1"/>
    <col min="3842" max="3842" width="42.85546875" style="299" customWidth="1"/>
    <col min="3843" max="3843" width="7.140625" style="299" customWidth="1"/>
    <col min="3844" max="3846" width="10.7109375" style="299" customWidth="1"/>
    <col min="3847" max="3847" width="9.140625" style="299"/>
    <col min="3848" max="3848" width="34" style="299" customWidth="1"/>
    <col min="3849" max="4096" width="9.140625" style="299"/>
    <col min="4097" max="4097" width="5.7109375" style="299" customWidth="1"/>
    <col min="4098" max="4098" width="42.85546875" style="299" customWidth="1"/>
    <col min="4099" max="4099" width="7.140625" style="299" customWidth="1"/>
    <col min="4100" max="4102" width="10.7109375" style="299" customWidth="1"/>
    <col min="4103" max="4103" width="9.140625" style="299"/>
    <col min="4104" max="4104" width="34" style="299" customWidth="1"/>
    <col min="4105" max="4352" width="9.140625" style="299"/>
    <col min="4353" max="4353" width="5.7109375" style="299" customWidth="1"/>
    <col min="4354" max="4354" width="42.85546875" style="299" customWidth="1"/>
    <col min="4355" max="4355" width="7.140625" style="299" customWidth="1"/>
    <col min="4356" max="4358" width="10.7109375" style="299" customWidth="1"/>
    <col min="4359" max="4359" width="9.140625" style="299"/>
    <col min="4360" max="4360" width="34" style="299" customWidth="1"/>
    <col min="4361" max="4608" width="9.140625" style="299"/>
    <col min="4609" max="4609" width="5.7109375" style="299" customWidth="1"/>
    <col min="4610" max="4610" width="42.85546875" style="299" customWidth="1"/>
    <col min="4611" max="4611" width="7.140625" style="299" customWidth="1"/>
    <col min="4612" max="4614" width="10.7109375" style="299" customWidth="1"/>
    <col min="4615" max="4615" width="9.140625" style="299"/>
    <col min="4616" max="4616" width="34" style="299" customWidth="1"/>
    <col min="4617" max="4864" width="9.140625" style="299"/>
    <col min="4865" max="4865" width="5.7109375" style="299" customWidth="1"/>
    <col min="4866" max="4866" width="42.85546875" style="299" customWidth="1"/>
    <col min="4867" max="4867" width="7.140625" style="299" customWidth="1"/>
    <col min="4868" max="4870" width="10.7109375" style="299" customWidth="1"/>
    <col min="4871" max="4871" width="9.140625" style="299"/>
    <col min="4872" max="4872" width="34" style="299" customWidth="1"/>
    <col min="4873" max="5120" width="9.140625" style="299"/>
    <col min="5121" max="5121" width="5.7109375" style="299" customWidth="1"/>
    <col min="5122" max="5122" width="42.85546875" style="299" customWidth="1"/>
    <col min="5123" max="5123" width="7.140625" style="299" customWidth="1"/>
    <col min="5124" max="5126" width="10.7109375" style="299" customWidth="1"/>
    <col min="5127" max="5127" width="9.140625" style="299"/>
    <col min="5128" max="5128" width="34" style="299" customWidth="1"/>
    <col min="5129" max="5376" width="9.140625" style="299"/>
    <col min="5377" max="5377" width="5.7109375" style="299" customWidth="1"/>
    <col min="5378" max="5378" width="42.85546875" style="299" customWidth="1"/>
    <col min="5379" max="5379" width="7.140625" style="299" customWidth="1"/>
    <col min="5380" max="5382" width="10.7109375" style="299" customWidth="1"/>
    <col min="5383" max="5383" width="9.140625" style="299"/>
    <col min="5384" max="5384" width="34" style="299" customWidth="1"/>
    <col min="5385" max="5632" width="9.140625" style="299"/>
    <col min="5633" max="5633" width="5.7109375" style="299" customWidth="1"/>
    <col min="5634" max="5634" width="42.85546875" style="299" customWidth="1"/>
    <col min="5635" max="5635" width="7.140625" style="299" customWidth="1"/>
    <col min="5636" max="5638" width="10.7109375" style="299" customWidth="1"/>
    <col min="5639" max="5639" width="9.140625" style="299"/>
    <col min="5640" max="5640" width="34" style="299" customWidth="1"/>
    <col min="5641" max="5888" width="9.140625" style="299"/>
    <col min="5889" max="5889" width="5.7109375" style="299" customWidth="1"/>
    <col min="5890" max="5890" width="42.85546875" style="299" customWidth="1"/>
    <col min="5891" max="5891" width="7.140625" style="299" customWidth="1"/>
    <col min="5892" max="5894" width="10.7109375" style="299" customWidth="1"/>
    <col min="5895" max="5895" width="9.140625" style="299"/>
    <col min="5896" max="5896" width="34" style="299" customWidth="1"/>
    <col min="5897" max="6144" width="9.140625" style="299"/>
    <col min="6145" max="6145" width="5.7109375" style="299" customWidth="1"/>
    <col min="6146" max="6146" width="42.85546875" style="299" customWidth="1"/>
    <col min="6147" max="6147" width="7.140625" style="299" customWidth="1"/>
    <col min="6148" max="6150" width="10.7109375" style="299" customWidth="1"/>
    <col min="6151" max="6151" width="9.140625" style="299"/>
    <col min="6152" max="6152" width="34" style="299" customWidth="1"/>
    <col min="6153" max="6400" width="9.140625" style="299"/>
    <col min="6401" max="6401" width="5.7109375" style="299" customWidth="1"/>
    <col min="6402" max="6402" width="42.85546875" style="299" customWidth="1"/>
    <col min="6403" max="6403" width="7.140625" style="299" customWidth="1"/>
    <col min="6404" max="6406" width="10.7109375" style="299" customWidth="1"/>
    <col min="6407" max="6407" width="9.140625" style="299"/>
    <col min="6408" max="6408" width="34" style="299" customWidth="1"/>
    <col min="6409" max="6656" width="9.140625" style="299"/>
    <col min="6657" max="6657" width="5.7109375" style="299" customWidth="1"/>
    <col min="6658" max="6658" width="42.85546875" style="299" customWidth="1"/>
    <col min="6659" max="6659" width="7.140625" style="299" customWidth="1"/>
    <col min="6660" max="6662" width="10.7109375" style="299" customWidth="1"/>
    <col min="6663" max="6663" width="9.140625" style="299"/>
    <col min="6664" max="6664" width="34" style="299" customWidth="1"/>
    <col min="6665" max="6912" width="9.140625" style="299"/>
    <col min="6913" max="6913" width="5.7109375" style="299" customWidth="1"/>
    <col min="6914" max="6914" width="42.85546875" style="299" customWidth="1"/>
    <col min="6915" max="6915" width="7.140625" style="299" customWidth="1"/>
    <col min="6916" max="6918" width="10.7109375" style="299" customWidth="1"/>
    <col min="6919" max="6919" width="9.140625" style="299"/>
    <col min="6920" max="6920" width="34" style="299" customWidth="1"/>
    <col min="6921" max="7168" width="9.140625" style="299"/>
    <col min="7169" max="7169" width="5.7109375" style="299" customWidth="1"/>
    <col min="7170" max="7170" width="42.85546875" style="299" customWidth="1"/>
    <col min="7171" max="7171" width="7.140625" style="299" customWidth="1"/>
    <col min="7172" max="7174" width="10.7109375" style="299" customWidth="1"/>
    <col min="7175" max="7175" width="9.140625" style="299"/>
    <col min="7176" max="7176" width="34" style="299" customWidth="1"/>
    <col min="7177" max="7424" width="9.140625" style="299"/>
    <col min="7425" max="7425" width="5.7109375" style="299" customWidth="1"/>
    <col min="7426" max="7426" width="42.85546875" style="299" customWidth="1"/>
    <col min="7427" max="7427" width="7.140625" style="299" customWidth="1"/>
    <col min="7428" max="7430" width="10.7109375" style="299" customWidth="1"/>
    <col min="7431" max="7431" width="9.140625" style="299"/>
    <col min="7432" max="7432" width="34" style="299" customWidth="1"/>
    <col min="7433" max="7680" width="9.140625" style="299"/>
    <col min="7681" max="7681" width="5.7109375" style="299" customWidth="1"/>
    <col min="7682" max="7682" width="42.85546875" style="299" customWidth="1"/>
    <col min="7683" max="7683" width="7.140625" style="299" customWidth="1"/>
    <col min="7684" max="7686" width="10.7109375" style="299" customWidth="1"/>
    <col min="7687" max="7687" width="9.140625" style="299"/>
    <col min="7688" max="7688" width="34" style="299" customWidth="1"/>
    <col min="7689" max="7936" width="9.140625" style="299"/>
    <col min="7937" max="7937" width="5.7109375" style="299" customWidth="1"/>
    <col min="7938" max="7938" width="42.85546875" style="299" customWidth="1"/>
    <col min="7939" max="7939" width="7.140625" style="299" customWidth="1"/>
    <col min="7940" max="7942" width="10.7109375" style="299" customWidth="1"/>
    <col min="7943" max="7943" width="9.140625" style="299"/>
    <col min="7944" max="7944" width="34" style="299" customWidth="1"/>
    <col min="7945" max="8192" width="9.140625" style="299"/>
    <col min="8193" max="8193" width="5.7109375" style="299" customWidth="1"/>
    <col min="8194" max="8194" width="42.85546875" style="299" customWidth="1"/>
    <col min="8195" max="8195" width="7.140625" style="299" customWidth="1"/>
    <col min="8196" max="8198" width="10.7109375" style="299" customWidth="1"/>
    <col min="8199" max="8199" width="9.140625" style="299"/>
    <col min="8200" max="8200" width="34" style="299" customWidth="1"/>
    <col min="8201" max="8448" width="9.140625" style="299"/>
    <col min="8449" max="8449" width="5.7109375" style="299" customWidth="1"/>
    <col min="8450" max="8450" width="42.85546875" style="299" customWidth="1"/>
    <col min="8451" max="8451" width="7.140625" style="299" customWidth="1"/>
    <col min="8452" max="8454" width="10.7109375" style="299" customWidth="1"/>
    <col min="8455" max="8455" width="9.140625" style="299"/>
    <col min="8456" max="8456" width="34" style="299" customWidth="1"/>
    <col min="8457" max="8704" width="9.140625" style="299"/>
    <col min="8705" max="8705" width="5.7109375" style="299" customWidth="1"/>
    <col min="8706" max="8706" width="42.85546875" style="299" customWidth="1"/>
    <col min="8707" max="8707" width="7.140625" style="299" customWidth="1"/>
    <col min="8708" max="8710" width="10.7109375" style="299" customWidth="1"/>
    <col min="8711" max="8711" width="9.140625" style="299"/>
    <col min="8712" max="8712" width="34" style="299" customWidth="1"/>
    <col min="8713" max="8960" width="9.140625" style="299"/>
    <col min="8961" max="8961" width="5.7109375" style="299" customWidth="1"/>
    <col min="8962" max="8962" width="42.85546875" style="299" customWidth="1"/>
    <col min="8963" max="8963" width="7.140625" style="299" customWidth="1"/>
    <col min="8964" max="8966" width="10.7109375" style="299" customWidth="1"/>
    <col min="8967" max="8967" width="9.140625" style="299"/>
    <col min="8968" max="8968" width="34" style="299" customWidth="1"/>
    <col min="8969" max="9216" width="9.140625" style="299"/>
    <col min="9217" max="9217" width="5.7109375" style="299" customWidth="1"/>
    <col min="9218" max="9218" width="42.85546875" style="299" customWidth="1"/>
    <col min="9219" max="9219" width="7.140625" style="299" customWidth="1"/>
    <col min="9220" max="9222" width="10.7109375" style="299" customWidth="1"/>
    <col min="9223" max="9223" width="9.140625" style="299"/>
    <col min="9224" max="9224" width="34" style="299" customWidth="1"/>
    <col min="9225" max="9472" width="9.140625" style="299"/>
    <col min="9473" max="9473" width="5.7109375" style="299" customWidth="1"/>
    <col min="9474" max="9474" width="42.85546875" style="299" customWidth="1"/>
    <col min="9475" max="9475" width="7.140625" style="299" customWidth="1"/>
    <col min="9476" max="9478" width="10.7109375" style="299" customWidth="1"/>
    <col min="9479" max="9479" width="9.140625" style="299"/>
    <col min="9480" max="9480" width="34" style="299" customWidth="1"/>
    <col min="9481" max="9728" width="9.140625" style="299"/>
    <col min="9729" max="9729" width="5.7109375" style="299" customWidth="1"/>
    <col min="9730" max="9730" width="42.85546875" style="299" customWidth="1"/>
    <col min="9731" max="9731" width="7.140625" style="299" customWidth="1"/>
    <col min="9732" max="9734" width="10.7109375" style="299" customWidth="1"/>
    <col min="9735" max="9735" width="9.140625" style="299"/>
    <col min="9736" max="9736" width="34" style="299" customWidth="1"/>
    <col min="9737" max="9984" width="9.140625" style="299"/>
    <col min="9985" max="9985" width="5.7109375" style="299" customWidth="1"/>
    <col min="9986" max="9986" width="42.85546875" style="299" customWidth="1"/>
    <col min="9987" max="9987" width="7.140625" style="299" customWidth="1"/>
    <col min="9988" max="9990" width="10.7109375" style="299" customWidth="1"/>
    <col min="9991" max="9991" width="9.140625" style="299"/>
    <col min="9992" max="9992" width="34" style="299" customWidth="1"/>
    <col min="9993" max="10240" width="9.140625" style="299"/>
    <col min="10241" max="10241" width="5.7109375" style="299" customWidth="1"/>
    <col min="10242" max="10242" width="42.85546875" style="299" customWidth="1"/>
    <col min="10243" max="10243" width="7.140625" style="299" customWidth="1"/>
    <col min="10244" max="10246" width="10.7109375" style="299" customWidth="1"/>
    <col min="10247" max="10247" width="9.140625" style="299"/>
    <col min="10248" max="10248" width="34" style="299" customWidth="1"/>
    <col min="10249" max="10496" width="9.140625" style="299"/>
    <col min="10497" max="10497" width="5.7109375" style="299" customWidth="1"/>
    <col min="10498" max="10498" width="42.85546875" style="299" customWidth="1"/>
    <col min="10499" max="10499" width="7.140625" style="299" customWidth="1"/>
    <col min="10500" max="10502" width="10.7109375" style="299" customWidth="1"/>
    <col min="10503" max="10503" width="9.140625" style="299"/>
    <col min="10504" max="10504" width="34" style="299" customWidth="1"/>
    <col min="10505" max="10752" width="9.140625" style="299"/>
    <col min="10753" max="10753" width="5.7109375" style="299" customWidth="1"/>
    <col min="10754" max="10754" width="42.85546875" style="299" customWidth="1"/>
    <col min="10755" max="10755" width="7.140625" style="299" customWidth="1"/>
    <col min="10756" max="10758" width="10.7109375" style="299" customWidth="1"/>
    <col min="10759" max="10759" width="9.140625" style="299"/>
    <col min="10760" max="10760" width="34" style="299" customWidth="1"/>
    <col min="10761" max="11008" width="9.140625" style="299"/>
    <col min="11009" max="11009" width="5.7109375" style="299" customWidth="1"/>
    <col min="11010" max="11010" width="42.85546875" style="299" customWidth="1"/>
    <col min="11011" max="11011" width="7.140625" style="299" customWidth="1"/>
    <col min="11012" max="11014" width="10.7109375" style="299" customWidth="1"/>
    <col min="11015" max="11015" width="9.140625" style="299"/>
    <col min="11016" max="11016" width="34" style="299" customWidth="1"/>
    <col min="11017" max="11264" width="9.140625" style="299"/>
    <col min="11265" max="11265" width="5.7109375" style="299" customWidth="1"/>
    <col min="11266" max="11266" width="42.85546875" style="299" customWidth="1"/>
    <col min="11267" max="11267" width="7.140625" style="299" customWidth="1"/>
    <col min="11268" max="11270" width="10.7109375" style="299" customWidth="1"/>
    <col min="11271" max="11271" width="9.140625" style="299"/>
    <col min="11272" max="11272" width="34" style="299" customWidth="1"/>
    <col min="11273" max="11520" width="9.140625" style="299"/>
    <col min="11521" max="11521" width="5.7109375" style="299" customWidth="1"/>
    <col min="11522" max="11522" width="42.85546875" style="299" customWidth="1"/>
    <col min="11523" max="11523" width="7.140625" style="299" customWidth="1"/>
    <col min="11524" max="11526" width="10.7109375" style="299" customWidth="1"/>
    <col min="11527" max="11527" width="9.140625" style="299"/>
    <col min="11528" max="11528" width="34" style="299" customWidth="1"/>
    <col min="11529" max="11776" width="9.140625" style="299"/>
    <col min="11777" max="11777" width="5.7109375" style="299" customWidth="1"/>
    <col min="11778" max="11778" width="42.85546875" style="299" customWidth="1"/>
    <col min="11779" max="11779" width="7.140625" style="299" customWidth="1"/>
    <col min="11780" max="11782" width="10.7109375" style="299" customWidth="1"/>
    <col min="11783" max="11783" width="9.140625" style="299"/>
    <col min="11784" max="11784" width="34" style="299" customWidth="1"/>
    <col min="11785" max="12032" width="9.140625" style="299"/>
    <col min="12033" max="12033" width="5.7109375" style="299" customWidth="1"/>
    <col min="12034" max="12034" width="42.85546875" style="299" customWidth="1"/>
    <col min="12035" max="12035" width="7.140625" style="299" customWidth="1"/>
    <col min="12036" max="12038" width="10.7109375" style="299" customWidth="1"/>
    <col min="12039" max="12039" width="9.140625" style="299"/>
    <col min="12040" max="12040" width="34" style="299" customWidth="1"/>
    <col min="12041" max="12288" width="9.140625" style="299"/>
    <col min="12289" max="12289" width="5.7109375" style="299" customWidth="1"/>
    <col min="12290" max="12290" width="42.85546875" style="299" customWidth="1"/>
    <col min="12291" max="12291" width="7.140625" style="299" customWidth="1"/>
    <col min="12292" max="12294" width="10.7109375" style="299" customWidth="1"/>
    <col min="12295" max="12295" width="9.140625" style="299"/>
    <col min="12296" max="12296" width="34" style="299" customWidth="1"/>
    <col min="12297" max="12544" width="9.140625" style="299"/>
    <col min="12545" max="12545" width="5.7109375" style="299" customWidth="1"/>
    <col min="12546" max="12546" width="42.85546875" style="299" customWidth="1"/>
    <col min="12547" max="12547" width="7.140625" style="299" customWidth="1"/>
    <col min="12548" max="12550" width="10.7109375" style="299" customWidth="1"/>
    <col min="12551" max="12551" width="9.140625" style="299"/>
    <col min="12552" max="12552" width="34" style="299" customWidth="1"/>
    <col min="12553" max="12800" width="9.140625" style="299"/>
    <col min="12801" max="12801" width="5.7109375" style="299" customWidth="1"/>
    <col min="12802" max="12802" width="42.85546875" style="299" customWidth="1"/>
    <col min="12803" max="12803" width="7.140625" style="299" customWidth="1"/>
    <col min="12804" max="12806" width="10.7109375" style="299" customWidth="1"/>
    <col min="12807" max="12807" width="9.140625" style="299"/>
    <col min="12808" max="12808" width="34" style="299" customWidth="1"/>
    <col min="12809" max="13056" width="9.140625" style="299"/>
    <col min="13057" max="13057" width="5.7109375" style="299" customWidth="1"/>
    <col min="13058" max="13058" width="42.85546875" style="299" customWidth="1"/>
    <col min="13059" max="13059" width="7.140625" style="299" customWidth="1"/>
    <col min="13060" max="13062" width="10.7109375" style="299" customWidth="1"/>
    <col min="13063" max="13063" width="9.140625" style="299"/>
    <col min="13064" max="13064" width="34" style="299" customWidth="1"/>
    <col min="13065" max="13312" width="9.140625" style="299"/>
    <col min="13313" max="13313" width="5.7109375" style="299" customWidth="1"/>
    <col min="13314" max="13314" width="42.85546875" style="299" customWidth="1"/>
    <col min="13315" max="13315" width="7.140625" style="299" customWidth="1"/>
    <col min="13316" max="13318" width="10.7109375" style="299" customWidth="1"/>
    <col min="13319" max="13319" width="9.140625" style="299"/>
    <col min="13320" max="13320" width="34" style="299" customWidth="1"/>
    <col min="13321" max="13568" width="9.140625" style="299"/>
    <col min="13569" max="13569" width="5.7109375" style="299" customWidth="1"/>
    <col min="13570" max="13570" width="42.85546875" style="299" customWidth="1"/>
    <col min="13571" max="13571" width="7.140625" style="299" customWidth="1"/>
    <col min="13572" max="13574" width="10.7109375" style="299" customWidth="1"/>
    <col min="13575" max="13575" width="9.140625" style="299"/>
    <col min="13576" max="13576" width="34" style="299" customWidth="1"/>
    <col min="13577" max="13824" width="9.140625" style="299"/>
    <col min="13825" max="13825" width="5.7109375" style="299" customWidth="1"/>
    <col min="13826" max="13826" width="42.85546875" style="299" customWidth="1"/>
    <col min="13827" max="13827" width="7.140625" style="299" customWidth="1"/>
    <col min="13828" max="13830" width="10.7109375" style="299" customWidth="1"/>
    <col min="13831" max="13831" width="9.140625" style="299"/>
    <col min="13832" max="13832" width="34" style="299" customWidth="1"/>
    <col min="13833" max="14080" width="9.140625" style="299"/>
    <col min="14081" max="14081" width="5.7109375" style="299" customWidth="1"/>
    <col min="14082" max="14082" width="42.85546875" style="299" customWidth="1"/>
    <col min="14083" max="14083" width="7.140625" style="299" customWidth="1"/>
    <col min="14084" max="14086" width="10.7109375" style="299" customWidth="1"/>
    <col min="14087" max="14087" width="9.140625" style="299"/>
    <col min="14088" max="14088" width="34" style="299" customWidth="1"/>
    <col min="14089" max="14336" width="9.140625" style="299"/>
    <col min="14337" max="14337" width="5.7109375" style="299" customWidth="1"/>
    <col min="14338" max="14338" width="42.85546875" style="299" customWidth="1"/>
    <col min="14339" max="14339" width="7.140625" style="299" customWidth="1"/>
    <col min="14340" max="14342" width="10.7109375" style="299" customWidth="1"/>
    <col min="14343" max="14343" width="9.140625" style="299"/>
    <col min="14344" max="14344" width="34" style="299" customWidth="1"/>
    <col min="14345" max="14592" width="9.140625" style="299"/>
    <col min="14593" max="14593" width="5.7109375" style="299" customWidth="1"/>
    <col min="14594" max="14594" width="42.85546875" style="299" customWidth="1"/>
    <col min="14595" max="14595" width="7.140625" style="299" customWidth="1"/>
    <col min="14596" max="14598" width="10.7109375" style="299" customWidth="1"/>
    <col min="14599" max="14599" width="9.140625" style="299"/>
    <col min="14600" max="14600" width="34" style="299" customWidth="1"/>
    <col min="14601" max="14848" width="9.140625" style="299"/>
    <col min="14849" max="14849" width="5.7109375" style="299" customWidth="1"/>
    <col min="14850" max="14850" width="42.85546875" style="299" customWidth="1"/>
    <col min="14851" max="14851" width="7.140625" style="299" customWidth="1"/>
    <col min="14852" max="14854" width="10.7109375" style="299" customWidth="1"/>
    <col min="14855" max="14855" width="9.140625" style="299"/>
    <col min="14856" max="14856" width="34" style="299" customWidth="1"/>
    <col min="14857" max="15104" width="9.140625" style="299"/>
    <col min="15105" max="15105" width="5.7109375" style="299" customWidth="1"/>
    <col min="15106" max="15106" width="42.85546875" style="299" customWidth="1"/>
    <col min="15107" max="15107" width="7.140625" style="299" customWidth="1"/>
    <col min="15108" max="15110" width="10.7109375" style="299" customWidth="1"/>
    <col min="15111" max="15111" width="9.140625" style="299"/>
    <col min="15112" max="15112" width="34" style="299" customWidth="1"/>
    <col min="15113" max="15360" width="9.140625" style="299"/>
    <col min="15361" max="15361" width="5.7109375" style="299" customWidth="1"/>
    <col min="15362" max="15362" width="42.85546875" style="299" customWidth="1"/>
    <col min="15363" max="15363" width="7.140625" style="299" customWidth="1"/>
    <col min="15364" max="15366" width="10.7109375" style="299" customWidth="1"/>
    <col min="15367" max="15367" width="9.140625" style="299"/>
    <col min="15368" max="15368" width="34" style="299" customWidth="1"/>
    <col min="15369" max="15616" width="9.140625" style="299"/>
    <col min="15617" max="15617" width="5.7109375" style="299" customWidth="1"/>
    <col min="15618" max="15618" width="42.85546875" style="299" customWidth="1"/>
    <col min="15619" max="15619" width="7.140625" style="299" customWidth="1"/>
    <col min="15620" max="15622" width="10.7109375" style="299" customWidth="1"/>
    <col min="15623" max="15623" width="9.140625" style="299"/>
    <col min="15624" max="15624" width="34" style="299" customWidth="1"/>
    <col min="15625" max="15872" width="9.140625" style="299"/>
    <col min="15873" max="15873" width="5.7109375" style="299" customWidth="1"/>
    <col min="15874" max="15874" width="42.85546875" style="299" customWidth="1"/>
    <col min="15875" max="15875" width="7.140625" style="299" customWidth="1"/>
    <col min="15876" max="15878" width="10.7109375" style="299" customWidth="1"/>
    <col min="15879" max="15879" width="9.140625" style="299"/>
    <col min="15880" max="15880" width="34" style="299" customWidth="1"/>
    <col min="15881" max="16128" width="9.140625" style="299"/>
    <col min="16129" max="16129" width="5.7109375" style="299" customWidth="1"/>
    <col min="16130" max="16130" width="42.85546875" style="299" customWidth="1"/>
    <col min="16131" max="16131" width="7.140625" style="299" customWidth="1"/>
    <col min="16132" max="16134" width="10.7109375" style="299" customWidth="1"/>
    <col min="16135" max="16135" width="9.140625" style="299"/>
    <col min="16136" max="16136" width="34" style="299" customWidth="1"/>
    <col min="16137" max="16384" width="9.140625" style="299"/>
  </cols>
  <sheetData>
    <row r="1" spans="1:8" s="280" customFormat="1" ht="13.5" thickBot="1">
      <c r="A1" s="299"/>
      <c r="B1" s="300"/>
      <c r="C1" s="301"/>
      <c r="D1" s="302"/>
      <c r="E1" s="303"/>
      <c r="F1" s="304"/>
    </row>
    <row r="2" spans="1:8" s="291" customFormat="1" ht="13.5" thickBot="1">
      <c r="A2" s="284"/>
      <c r="B2" s="285" t="s">
        <v>244</v>
      </c>
      <c r="C2" s="286"/>
      <c r="D2" s="287"/>
      <c r="E2" s="285"/>
      <c r="F2" s="288"/>
      <c r="G2" s="289"/>
      <c r="H2" s="290"/>
    </row>
    <row r="3" spans="1:8" s="291" customFormat="1">
      <c r="C3" s="292"/>
      <c r="D3" s="289"/>
      <c r="F3" s="289"/>
      <c r="G3" s="289"/>
      <c r="H3" s="290"/>
    </row>
    <row r="4" spans="1:8" s="291" customFormat="1" ht="13.5" thickBot="1">
      <c r="A4" s="293" t="s">
        <v>188</v>
      </c>
      <c r="B4" s="294" t="s">
        <v>497</v>
      </c>
      <c r="C4" s="295"/>
      <c r="D4" s="296"/>
      <c r="E4" s="294"/>
      <c r="F4" s="296"/>
      <c r="G4" s="289"/>
      <c r="H4" s="290"/>
    </row>
    <row r="5" spans="1:8" s="280" customFormat="1">
      <c r="C5" s="281"/>
      <c r="D5" s="282"/>
      <c r="F5" s="282"/>
      <c r="G5" s="282"/>
      <c r="H5" s="283"/>
    </row>
    <row r="6" spans="1:8" ht="13.5" thickBot="1">
      <c r="A6" s="297" t="s">
        <v>192</v>
      </c>
      <c r="B6" s="1199" t="s">
        <v>536</v>
      </c>
      <c r="C6" s="1199"/>
      <c r="D6" s="1199"/>
      <c r="E6" s="1199"/>
      <c r="F6" s="1199"/>
      <c r="G6" s="298"/>
      <c r="H6" s="357"/>
    </row>
    <row r="7" spans="1:8">
      <c r="B7" s="300"/>
      <c r="D7" s="302"/>
      <c r="E7" s="303"/>
      <c r="F7" s="304"/>
      <c r="G7" s="304"/>
      <c r="H7" s="358"/>
    </row>
    <row r="8" spans="1:8">
      <c r="A8" s="326"/>
      <c r="B8" s="478" t="s">
        <v>217</v>
      </c>
      <c r="C8" s="473"/>
    </row>
    <row r="9" spans="1:8">
      <c r="A9" s="326"/>
      <c r="B9" s="478"/>
      <c r="C9" s="473"/>
    </row>
    <row r="10" spans="1:8">
      <c r="A10" s="326"/>
      <c r="B10" s="1203" t="s">
        <v>537</v>
      </c>
      <c r="C10" s="1203"/>
      <c r="D10" s="1203"/>
      <c r="E10" s="1203"/>
    </row>
    <row r="11" spans="1:8">
      <c r="A11" s="326"/>
      <c r="B11" s="1203"/>
      <c r="C11" s="1203"/>
      <c r="D11" s="1203"/>
      <c r="E11" s="1203"/>
    </row>
    <row r="12" spans="1:8">
      <c r="A12" s="326"/>
      <c r="B12" s="1203"/>
      <c r="C12" s="1203"/>
      <c r="D12" s="1203"/>
      <c r="E12" s="1203"/>
    </row>
    <row r="13" spans="1:8">
      <c r="A13" s="326"/>
      <c r="B13" s="1203"/>
      <c r="C13" s="1203"/>
      <c r="D13" s="1203"/>
      <c r="E13" s="1203"/>
    </row>
    <row r="14" spans="1:8">
      <c r="A14" s="326"/>
      <c r="B14" s="1203"/>
      <c r="C14" s="1203"/>
      <c r="D14" s="1203"/>
      <c r="E14" s="1203"/>
    </row>
    <row r="15" spans="1:8">
      <c r="A15" s="326"/>
      <c r="B15" s="1203"/>
      <c r="C15" s="1203"/>
      <c r="D15" s="1203"/>
      <c r="E15" s="1203"/>
    </row>
    <row r="16" spans="1:8">
      <c r="A16" s="326"/>
      <c r="B16" s="1203"/>
      <c r="C16" s="1203"/>
      <c r="D16" s="1203"/>
      <c r="E16" s="1203"/>
    </row>
    <row r="17" spans="1:5">
      <c r="A17" s="326"/>
      <c r="B17" s="1203"/>
      <c r="C17" s="1203"/>
      <c r="D17" s="1203"/>
      <c r="E17" s="1203"/>
    </row>
    <row r="18" spans="1:5">
      <c r="A18" s="326"/>
      <c r="B18" s="1203"/>
      <c r="C18" s="1203"/>
      <c r="D18" s="1203"/>
      <c r="E18" s="1203"/>
    </row>
    <row r="19" spans="1:5">
      <c r="A19" s="326"/>
      <c r="B19" s="1203"/>
      <c r="C19" s="1203"/>
      <c r="D19" s="1203"/>
      <c r="E19" s="1203"/>
    </row>
    <row r="20" spans="1:5">
      <c r="A20" s="326"/>
      <c r="B20" s="372"/>
      <c r="C20" s="372"/>
      <c r="D20" s="481"/>
      <c r="E20" s="372"/>
    </row>
    <row r="21" spans="1:5">
      <c r="A21" s="326"/>
      <c r="B21" s="1209" t="s">
        <v>538</v>
      </c>
      <c r="C21" s="1209"/>
      <c r="D21" s="1209"/>
      <c r="E21" s="1209"/>
    </row>
    <row r="22" spans="1:5">
      <c r="A22" s="326"/>
      <c r="B22" s="1209"/>
      <c r="C22" s="1209"/>
      <c r="D22" s="1209"/>
      <c r="E22" s="1209"/>
    </row>
    <row r="23" spans="1:5">
      <c r="A23" s="326"/>
      <c r="B23" s="1209"/>
      <c r="C23" s="1209"/>
      <c r="D23" s="1209"/>
      <c r="E23" s="1209"/>
    </row>
    <row r="24" spans="1:5">
      <c r="A24" s="326"/>
      <c r="B24" s="1209"/>
      <c r="C24" s="1209"/>
      <c r="D24" s="1209"/>
      <c r="E24" s="1209"/>
    </row>
    <row r="25" spans="1:5">
      <c r="A25" s="326"/>
      <c r="B25" s="1209"/>
      <c r="C25" s="1209"/>
      <c r="D25" s="1209"/>
      <c r="E25" s="1209"/>
    </row>
    <row r="26" spans="1:5">
      <c r="A26" s="326"/>
      <c r="B26" s="1209"/>
      <c r="C26" s="1209"/>
      <c r="D26" s="1209"/>
      <c r="E26" s="1209"/>
    </row>
    <row r="27" spans="1:5">
      <c r="A27" s="326"/>
      <c r="B27" s="1209"/>
      <c r="C27" s="1209"/>
      <c r="D27" s="1209"/>
      <c r="E27" s="1209"/>
    </row>
    <row r="28" spans="1:5">
      <c r="A28" s="326"/>
      <c r="B28" s="1209"/>
      <c r="C28" s="1209"/>
      <c r="D28" s="1209"/>
      <c r="E28" s="1209"/>
    </row>
    <row r="29" spans="1:5">
      <c r="A29" s="326"/>
      <c r="B29" s="1209"/>
      <c r="C29" s="1209"/>
      <c r="D29" s="1209"/>
      <c r="E29" s="1209"/>
    </row>
    <row r="30" spans="1:5" ht="14.25" customHeight="1">
      <c r="A30" s="326"/>
      <c r="B30" s="1209"/>
      <c r="C30" s="1209"/>
      <c r="D30" s="1209"/>
      <c r="E30" s="1209"/>
    </row>
    <row r="31" spans="1:5">
      <c r="A31" s="326"/>
      <c r="B31" s="372"/>
      <c r="C31" s="372"/>
      <c r="D31" s="481"/>
      <c r="E31" s="372"/>
    </row>
    <row r="32" spans="1:5">
      <c r="A32" s="326"/>
      <c r="B32" s="1209" t="s">
        <v>539</v>
      </c>
      <c r="C32" s="1209"/>
      <c r="D32" s="1209"/>
      <c r="E32" s="1209"/>
    </row>
    <row r="33" spans="1:6">
      <c r="A33" s="326"/>
      <c r="B33" s="1209"/>
      <c r="C33" s="1209"/>
      <c r="D33" s="1209"/>
      <c r="E33" s="1209"/>
    </row>
    <row r="34" spans="1:6">
      <c r="A34" s="326"/>
      <c r="B34" s="372"/>
      <c r="C34" s="372"/>
      <c r="D34" s="481"/>
      <c r="E34" s="372"/>
    </row>
    <row r="35" spans="1:6">
      <c r="A35" s="326"/>
      <c r="B35" s="1203" t="s">
        <v>540</v>
      </c>
      <c r="C35" s="1203"/>
      <c r="D35" s="1203"/>
      <c r="E35" s="1203"/>
    </row>
    <row r="36" spans="1:6">
      <c r="A36" s="326"/>
      <c r="B36" s="1203"/>
      <c r="C36" s="1203"/>
      <c r="D36" s="1203"/>
      <c r="E36" s="1203"/>
    </row>
    <row r="37" spans="1:6">
      <c r="A37" s="326"/>
      <c r="B37" s="1203"/>
      <c r="C37" s="1203"/>
      <c r="D37" s="1203"/>
      <c r="E37" s="1203"/>
    </row>
    <row r="38" spans="1:6">
      <c r="A38" s="326"/>
      <c r="B38" s="1203"/>
      <c r="C38" s="1203"/>
      <c r="D38" s="1203"/>
      <c r="E38" s="1203"/>
    </row>
    <row r="39" spans="1:6">
      <c r="A39" s="326"/>
      <c r="B39" s="1203"/>
      <c r="C39" s="1203"/>
      <c r="D39" s="1203"/>
      <c r="E39" s="1203"/>
    </row>
    <row r="40" spans="1:6">
      <c r="A40" s="326"/>
      <c r="B40" s="372"/>
      <c r="C40" s="372"/>
      <c r="D40" s="481"/>
      <c r="E40" s="372"/>
    </row>
    <row r="41" spans="1:6">
      <c r="A41" s="372"/>
      <c r="B41" s="1203" t="s">
        <v>541</v>
      </c>
      <c r="C41" s="1203"/>
      <c r="D41" s="1203"/>
      <c r="E41" s="1203"/>
      <c r="F41" s="375"/>
    </row>
    <row r="42" spans="1:6">
      <c r="A42" s="372"/>
      <c r="B42" s="1203"/>
      <c r="C42" s="1203"/>
      <c r="D42" s="1203"/>
      <c r="E42" s="1203"/>
      <c r="F42" s="375"/>
    </row>
    <row r="43" spans="1:6">
      <c r="A43" s="372"/>
      <c r="B43" s="1203"/>
      <c r="C43" s="1203"/>
      <c r="D43" s="1203"/>
      <c r="E43" s="1203"/>
      <c r="F43" s="375"/>
    </row>
    <row r="44" spans="1:6">
      <c r="A44" s="372"/>
      <c r="B44" s="1203"/>
      <c r="C44" s="1203"/>
      <c r="D44" s="1203"/>
      <c r="E44" s="1203"/>
      <c r="F44" s="375"/>
    </row>
    <row r="45" spans="1:6" ht="15.75" customHeight="1">
      <c r="A45" s="372"/>
      <c r="B45" s="1203"/>
      <c r="C45" s="1203"/>
      <c r="D45" s="1203"/>
      <c r="E45" s="1203"/>
      <c r="F45" s="375"/>
    </row>
    <row r="46" spans="1:6">
      <c r="A46" s="326"/>
      <c r="B46" s="372"/>
      <c r="C46" s="372"/>
      <c r="D46" s="481"/>
      <c r="E46" s="372"/>
    </row>
    <row r="47" spans="1:6">
      <c r="A47" s="326"/>
      <c r="B47" s="1210" t="s">
        <v>542</v>
      </c>
      <c r="C47" s="1210"/>
      <c r="D47" s="1210"/>
      <c r="E47" s="1210"/>
    </row>
    <row r="48" spans="1:6">
      <c r="A48" s="326"/>
      <c r="B48" s="372"/>
      <c r="C48" s="372"/>
      <c r="D48" s="481"/>
      <c r="E48" s="372"/>
    </row>
    <row r="49" spans="1:5">
      <c r="A49" s="326"/>
      <c r="B49" s="1203" t="s">
        <v>543</v>
      </c>
      <c r="C49" s="1203"/>
      <c r="D49" s="1203"/>
      <c r="E49" s="1203"/>
    </row>
    <row r="50" spans="1:5">
      <c r="A50" s="326"/>
      <c r="B50" s="1203"/>
      <c r="C50" s="1203"/>
      <c r="D50" s="1203"/>
      <c r="E50" s="1203"/>
    </row>
    <row r="51" spans="1:5">
      <c r="A51" s="326"/>
      <c r="B51" s="1203"/>
      <c r="C51" s="1203"/>
      <c r="D51" s="1203"/>
      <c r="E51" s="1203"/>
    </row>
    <row r="52" spans="1:5">
      <c r="A52" s="326"/>
      <c r="B52" s="1203"/>
      <c r="C52" s="1203"/>
      <c r="D52" s="1203"/>
      <c r="E52" s="1203"/>
    </row>
    <row r="53" spans="1:5">
      <c r="A53" s="326"/>
      <c r="B53" s="1203"/>
      <c r="C53" s="1203"/>
      <c r="D53" s="1203"/>
      <c r="E53" s="1203"/>
    </row>
    <row r="54" spans="1:5">
      <c r="A54" s="326"/>
      <c r="B54" s="1203"/>
      <c r="C54" s="1203"/>
      <c r="D54" s="1203"/>
      <c r="E54" s="1203"/>
    </row>
    <row r="55" spans="1:5">
      <c r="A55" s="326"/>
      <c r="B55" s="1203"/>
      <c r="C55" s="1203"/>
      <c r="D55" s="1203"/>
      <c r="E55" s="1203"/>
    </row>
    <row r="56" spans="1:5">
      <c r="A56" s="326"/>
      <c r="B56" s="1203"/>
      <c r="C56" s="1203"/>
      <c r="D56" s="1203"/>
      <c r="E56" s="1203"/>
    </row>
    <row r="57" spans="1:5">
      <c r="A57" s="326"/>
      <c r="B57" s="1203"/>
      <c r="C57" s="1203"/>
      <c r="D57" s="1203"/>
      <c r="E57" s="1203"/>
    </row>
    <row r="58" spans="1:5" ht="15" customHeight="1">
      <c r="A58" s="326"/>
      <c r="B58" s="1203"/>
      <c r="C58" s="1203"/>
      <c r="D58" s="1203"/>
      <c r="E58" s="1203"/>
    </row>
    <row r="59" spans="1:5">
      <c r="A59" s="326"/>
      <c r="B59" s="372"/>
      <c r="C59" s="372"/>
      <c r="D59" s="481"/>
      <c r="E59" s="372"/>
    </row>
    <row r="60" spans="1:5">
      <c r="A60" s="326"/>
      <c r="B60" s="1203" t="s">
        <v>544</v>
      </c>
      <c r="C60" s="1203"/>
      <c r="D60" s="1203"/>
      <c r="E60" s="1203"/>
    </row>
    <row r="61" spans="1:5">
      <c r="A61" s="326"/>
      <c r="B61" s="1203"/>
      <c r="C61" s="1203"/>
      <c r="D61" s="1203"/>
      <c r="E61" s="1203"/>
    </row>
    <row r="62" spans="1:5">
      <c r="A62" s="326"/>
      <c r="B62" s="1203"/>
      <c r="C62" s="1203"/>
      <c r="D62" s="1203"/>
      <c r="E62" s="1203"/>
    </row>
    <row r="63" spans="1:5">
      <c r="A63" s="326"/>
      <c r="B63" s="1203"/>
      <c r="C63" s="1203"/>
      <c r="D63" s="1203"/>
      <c r="E63" s="1203"/>
    </row>
    <row r="64" spans="1:5">
      <c r="A64" s="326"/>
      <c r="B64" s="1203"/>
      <c r="C64" s="1203"/>
      <c r="D64" s="1203"/>
      <c r="E64" s="1203"/>
    </row>
    <row r="65" spans="1:5">
      <c r="A65" s="326"/>
      <c r="B65" s="1203"/>
      <c r="C65" s="1203"/>
      <c r="D65" s="1203"/>
      <c r="E65" s="1203"/>
    </row>
    <row r="66" spans="1:5">
      <c r="A66" s="326"/>
      <c r="B66" s="1203"/>
      <c r="C66" s="1203"/>
      <c r="D66" s="1203"/>
      <c r="E66" s="1203"/>
    </row>
    <row r="67" spans="1:5">
      <c r="A67" s="326"/>
      <c r="B67" s="372"/>
      <c r="C67" s="372"/>
      <c r="D67" s="481"/>
      <c r="E67" s="372"/>
    </row>
    <row r="68" spans="1:5">
      <c r="A68" s="326"/>
      <c r="B68" s="1203" t="s">
        <v>545</v>
      </c>
      <c r="C68" s="1203"/>
      <c r="D68" s="1203"/>
      <c r="E68" s="1203"/>
    </row>
    <row r="69" spans="1:5">
      <c r="A69" s="326"/>
      <c r="B69" s="1203"/>
      <c r="C69" s="1203"/>
      <c r="D69" s="1203"/>
      <c r="E69" s="1203"/>
    </row>
    <row r="70" spans="1:5">
      <c r="A70" s="326"/>
      <c r="B70" s="1203"/>
      <c r="C70" s="1203"/>
      <c r="D70" s="1203"/>
      <c r="E70" s="1203"/>
    </row>
    <row r="71" spans="1:5">
      <c r="A71" s="326"/>
      <c r="B71" s="1203"/>
      <c r="C71" s="1203"/>
      <c r="D71" s="1203"/>
      <c r="E71" s="1203"/>
    </row>
    <row r="72" spans="1:5">
      <c r="A72" s="326"/>
      <c r="B72" s="1203"/>
      <c r="C72" s="1203"/>
      <c r="D72" s="1203"/>
      <c r="E72" s="1203"/>
    </row>
    <row r="73" spans="1:5">
      <c r="A73" s="326"/>
      <c r="B73" s="1203"/>
      <c r="C73" s="1203"/>
      <c r="D73" s="1203"/>
      <c r="E73" s="1203"/>
    </row>
    <row r="74" spans="1:5">
      <c r="A74" s="326"/>
      <c r="B74" s="1203"/>
      <c r="C74" s="1203"/>
      <c r="D74" s="1203"/>
      <c r="E74" s="1203"/>
    </row>
    <row r="75" spans="1:5">
      <c r="A75" s="326"/>
      <c r="B75" s="372"/>
      <c r="C75" s="372"/>
      <c r="D75" s="481"/>
      <c r="E75" s="372"/>
    </row>
    <row r="76" spans="1:5">
      <c r="A76" s="326"/>
      <c r="B76" s="1203" t="s">
        <v>546</v>
      </c>
      <c r="C76" s="1203"/>
      <c r="D76" s="1203"/>
      <c r="E76" s="1203"/>
    </row>
    <row r="77" spans="1:5">
      <c r="A77" s="326"/>
      <c r="B77" s="1203"/>
      <c r="C77" s="1203"/>
      <c r="D77" s="1203"/>
      <c r="E77" s="1203"/>
    </row>
    <row r="78" spans="1:5">
      <c r="A78" s="326"/>
      <c r="B78" s="1203"/>
      <c r="C78" s="1203"/>
      <c r="D78" s="1203"/>
      <c r="E78" s="1203"/>
    </row>
    <row r="79" spans="1:5">
      <c r="A79" s="326"/>
      <c r="B79" s="1203"/>
      <c r="C79" s="1203"/>
      <c r="D79" s="1203"/>
      <c r="E79" s="1203"/>
    </row>
    <row r="80" spans="1:5">
      <c r="A80" s="326"/>
      <c r="B80" s="372"/>
      <c r="C80" s="372"/>
      <c r="D80" s="481"/>
      <c r="E80" s="372"/>
    </row>
    <row r="81" spans="1:5">
      <c r="A81" s="326"/>
      <c r="B81" s="1203" t="s">
        <v>547</v>
      </c>
      <c r="C81" s="1203"/>
      <c r="D81" s="1203"/>
      <c r="E81" s="1203"/>
    </row>
    <row r="82" spans="1:5">
      <c r="A82" s="326"/>
      <c r="B82" s="1203"/>
      <c r="C82" s="1203"/>
      <c r="D82" s="1203"/>
      <c r="E82" s="1203"/>
    </row>
    <row r="83" spans="1:5">
      <c r="A83" s="326"/>
      <c r="B83" s="1203"/>
      <c r="C83" s="1203"/>
      <c r="D83" s="1203"/>
      <c r="E83" s="1203"/>
    </row>
    <row r="84" spans="1:5">
      <c r="A84" s="326"/>
      <c r="B84" s="1203"/>
      <c r="C84" s="1203"/>
      <c r="D84" s="1203"/>
      <c r="E84" s="1203"/>
    </row>
    <row r="85" spans="1:5">
      <c r="A85" s="326"/>
      <c r="B85" s="1203"/>
      <c r="C85" s="1203"/>
      <c r="D85" s="1203"/>
      <c r="E85" s="1203"/>
    </row>
    <row r="86" spans="1:5">
      <c r="A86" s="326"/>
      <c r="B86" s="372"/>
      <c r="C86" s="372"/>
      <c r="D86" s="481"/>
      <c r="E86" s="372"/>
    </row>
    <row r="87" spans="1:5">
      <c r="A87" s="326"/>
      <c r="B87" s="1203" t="s">
        <v>548</v>
      </c>
      <c r="C87" s="1203"/>
      <c r="D87" s="1203"/>
      <c r="E87" s="1203"/>
    </row>
    <row r="88" spans="1:5">
      <c r="A88" s="326"/>
      <c r="B88" s="1203"/>
      <c r="C88" s="1203"/>
      <c r="D88" s="1203"/>
      <c r="E88" s="1203"/>
    </row>
    <row r="89" spans="1:5">
      <c r="A89" s="326"/>
      <c r="B89" s="372"/>
      <c r="C89" s="372"/>
      <c r="D89" s="481"/>
      <c r="E89" s="372"/>
    </row>
    <row r="90" spans="1:5">
      <c r="A90" s="326"/>
      <c r="B90" s="1203" t="s">
        <v>549</v>
      </c>
      <c r="C90" s="1203"/>
      <c r="D90" s="1203"/>
      <c r="E90" s="1203"/>
    </row>
    <row r="91" spans="1:5">
      <c r="A91" s="326"/>
      <c r="B91" s="1203"/>
      <c r="C91" s="1203"/>
      <c r="D91" s="1203"/>
      <c r="E91" s="1203"/>
    </row>
    <row r="92" spans="1:5">
      <c r="A92" s="326"/>
      <c r="B92" s="1203"/>
      <c r="C92" s="1203"/>
      <c r="D92" s="1203"/>
      <c r="E92" s="1203"/>
    </row>
    <row r="93" spans="1:5">
      <c r="A93" s="326"/>
      <c r="B93" s="1203"/>
      <c r="C93" s="1203"/>
      <c r="D93" s="1203"/>
      <c r="E93" s="1203"/>
    </row>
    <row r="94" spans="1:5">
      <c r="A94" s="326"/>
      <c r="B94" s="1203"/>
      <c r="C94" s="1203"/>
      <c r="D94" s="1203"/>
      <c r="E94" s="1203"/>
    </row>
    <row r="95" spans="1:5">
      <c r="A95" s="326"/>
      <c r="B95" s="1203"/>
      <c r="C95" s="1203"/>
      <c r="D95" s="1203"/>
      <c r="E95" s="1203"/>
    </row>
    <row r="96" spans="1:5">
      <c r="A96" s="326"/>
      <c r="B96" s="458"/>
      <c r="C96" s="458"/>
      <c r="D96" s="482"/>
      <c r="E96" s="458"/>
    </row>
    <row r="97" spans="1:12">
      <c r="A97" s="326"/>
      <c r="B97" s="458"/>
      <c r="C97" s="458"/>
      <c r="D97" s="482"/>
      <c r="E97" s="458"/>
    </row>
    <row r="98" spans="1:12" s="322" customFormat="1">
      <c r="A98" s="317"/>
      <c r="B98" s="317"/>
      <c r="C98" s="318" t="s">
        <v>253</v>
      </c>
      <c r="D98" s="319" t="s">
        <v>254</v>
      </c>
      <c r="E98" s="318" t="s">
        <v>255</v>
      </c>
      <c r="F98" s="318" t="s">
        <v>256</v>
      </c>
      <c r="G98" s="320"/>
      <c r="H98" s="321"/>
    </row>
    <row r="99" spans="1:12" s="322" customFormat="1">
      <c r="A99" s="317"/>
      <c r="B99" s="317"/>
      <c r="C99" s="317"/>
      <c r="D99" s="483"/>
      <c r="E99" s="317"/>
      <c r="F99" s="317"/>
      <c r="G99" s="320"/>
      <c r="H99" s="321"/>
    </row>
    <row r="100" spans="1:12" s="478" customFormat="1">
      <c r="A100" s="484" t="s">
        <v>550</v>
      </c>
      <c r="B100" s="485" t="s">
        <v>551</v>
      </c>
      <c r="C100" s="485"/>
      <c r="D100" s="486"/>
      <c r="E100" s="485"/>
      <c r="F100" s="487"/>
    </row>
    <row r="101" spans="1:12" s="478" customFormat="1">
      <c r="A101" s="488"/>
      <c r="B101" s="489"/>
      <c r="C101" s="489"/>
      <c r="D101" s="490"/>
      <c r="E101" s="489"/>
      <c r="F101" s="491"/>
    </row>
    <row r="102" spans="1:12" s="478" customFormat="1" ht="27.75" customHeight="1">
      <c r="A102" s="488"/>
      <c r="B102" s="492" t="s">
        <v>552</v>
      </c>
      <c r="C102" s="489"/>
      <c r="D102" s="490"/>
      <c r="E102" s="489"/>
      <c r="F102" s="491"/>
    </row>
    <row r="103" spans="1:12" s="478" customFormat="1" ht="27" customHeight="1">
      <c r="A103" s="488"/>
      <c r="B103" s="492" t="s">
        <v>553</v>
      </c>
      <c r="C103" s="489"/>
      <c r="D103" s="490"/>
      <c r="E103" s="489"/>
      <c r="F103" s="491"/>
    </row>
    <row r="104" spans="1:12" s="478" customFormat="1" ht="26.25" customHeight="1">
      <c r="A104" s="488"/>
      <c r="B104" s="492" t="s">
        <v>554</v>
      </c>
      <c r="C104" s="489"/>
      <c r="D104" s="490"/>
      <c r="E104" s="489"/>
      <c r="F104" s="491"/>
    </row>
    <row r="105" spans="1:12" s="478" customFormat="1" ht="40.5" customHeight="1">
      <c r="A105" s="488"/>
      <c r="B105" s="492" t="s">
        <v>555</v>
      </c>
      <c r="C105" s="489"/>
      <c r="D105" s="490"/>
      <c r="E105" s="489"/>
      <c r="F105" s="491"/>
    </row>
    <row r="106" spans="1:12" s="478" customFormat="1" ht="27.75" customHeight="1">
      <c r="A106" s="488"/>
      <c r="B106" s="492" t="s">
        <v>556</v>
      </c>
      <c r="C106" s="489"/>
      <c r="D106" s="490"/>
      <c r="E106" s="489"/>
      <c r="F106" s="491"/>
    </row>
    <row r="107" spans="1:12" s="478" customFormat="1" ht="51.75" customHeight="1">
      <c r="A107" s="488"/>
      <c r="B107" s="492" t="s">
        <v>557</v>
      </c>
      <c r="C107" s="489"/>
      <c r="D107" s="490"/>
      <c r="E107" s="489"/>
      <c r="F107" s="491"/>
    </row>
    <row r="108" spans="1:12" ht="27.75" customHeight="1">
      <c r="B108" s="492" t="s">
        <v>558</v>
      </c>
      <c r="C108" s="476"/>
      <c r="D108" s="346"/>
      <c r="E108" s="380"/>
      <c r="F108" s="346"/>
      <c r="G108" s="493"/>
      <c r="H108" s="347"/>
      <c r="I108" s="494"/>
      <c r="J108" s="431"/>
      <c r="K108" s="380"/>
      <c r="L108" s="346"/>
    </row>
    <row r="109" spans="1:12" ht="14.25" customHeight="1">
      <c r="B109" s="492" t="s">
        <v>559</v>
      </c>
      <c r="C109" s="476"/>
      <c r="D109" s="346"/>
      <c r="E109" s="380"/>
      <c r="F109" s="346"/>
      <c r="G109" s="495"/>
      <c r="H109" s="496"/>
      <c r="I109" s="494"/>
      <c r="J109" s="431"/>
      <c r="K109" s="380"/>
      <c r="L109" s="346"/>
    </row>
    <row r="110" spans="1:12" ht="15" customHeight="1">
      <c r="B110" s="492" t="s">
        <v>560</v>
      </c>
      <c r="C110" s="476"/>
      <c r="D110" s="346"/>
      <c r="E110" s="380"/>
      <c r="G110" s="495"/>
      <c r="H110" s="496"/>
      <c r="I110" s="494"/>
      <c r="J110" s="431"/>
      <c r="K110" s="380"/>
      <c r="L110" s="346"/>
    </row>
    <row r="111" spans="1:12">
      <c r="A111" s="326"/>
      <c r="B111" s="458"/>
      <c r="C111" s="458"/>
      <c r="D111" s="482"/>
      <c r="E111" s="458"/>
    </row>
    <row r="112" spans="1:12">
      <c r="A112" s="326" t="s">
        <v>550</v>
      </c>
      <c r="B112" s="489" t="s">
        <v>561</v>
      </c>
      <c r="C112" s="458"/>
      <c r="D112" s="482"/>
      <c r="E112" s="458"/>
    </row>
    <row r="113" spans="1:12" ht="41.25" customHeight="1">
      <c r="A113" s="326"/>
      <c r="B113" s="458" t="s">
        <v>562</v>
      </c>
      <c r="C113" s="458"/>
      <c r="D113" s="482"/>
      <c r="E113" s="458"/>
    </row>
    <row r="114" spans="1:12" ht="25.5">
      <c r="A114" s="326"/>
      <c r="B114" s="458" t="s">
        <v>563</v>
      </c>
      <c r="C114" s="458"/>
      <c r="D114" s="482"/>
      <c r="E114" s="458"/>
    </row>
    <row r="115" spans="1:12" ht="51">
      <c r="A115" s="326"/>
      <c r="B115" s="458" t="s">
        <v>564</v>
      </c>
      <c r="C115" s="458"/>
      <c r="D115" s="482"/>
      <c r="E115" s="458"/>
    </row>
    <row r="116" spans="1:12" ht="78.75" customHeight="1">
      <c r="A116" s="326"/>
      <c r="B116" s="458" t="s">
        <v>565</v>
      </c>
      <c r="C116" s="458"/>
      <c r="D116" s="482"/>
      <c r="E116" s="458"/>
    </row>
    <row r="117" spans="1:12" ht="25.5">
      <c r="B117" s="422" t="s">
        <v>566</v>
      </c>
      <c r="C117" s="476"/>
      <c r="D117" s="346"/>
      <c r="E117" s="380"/>
      <c r="F117" s="346"/>
      <c r="G117" s="493"/>
      <c r="H117" s="347"/>
      <c r="I117" s="494"/>
      <c r="J117" s="431"/>
      <c r="K117" s="380"/>
      <c r="L117" s="346"/>
    </row>
    <row r="118" spans="1:12" ht="53.25" customHeight="1">
      <c r="B118" s="422" t="s">
        <v>567</v>
      </c>
      <c r="C118" s="476"/>
      <c r="D118" s="346"/>
      <c r="E118" s="380"/>
      <c r="F118" s="346"/>
      <c r="G118" s="493"/>
      <c r="H118" s="347"/>
      <c r="I118" s="494"/>
      <c r="J118" s="431"/>
      <c r="K118" s="380"/>
      <c r="L118" s="346"/>
    </row>
    <row r="119" spans="1:12" ht="13.5" customHeight="1">
      <c r="A119" s="495"/>
      <c r="B119" s="492" t="s">
        <v>568</v>
      </c>
      <c r="C119" s="476"/>
      <c r="D119" s="346"/>
      <c r="E119" s="380"/>
      <c r="F119" s="346"/>
      <c r="H119" s="422"/>
      <c r="I119" s="476"/>
      <c r="J119" s="431"/>
      <c r="K119" s="380"/>
      <c r="L119" s="346"/>
    </row>
    <row r="120" spans="1:12" ht="15" customHeight="1">
      <c r="A120" s="495"/>
      <c r="B120" s="497"/>
      <c r="C120" s="494" t="s">
        <v>89</v>
      </c>
      <c r="D120" s="346">
        <v>2</v>
      </c>
      <c r="E120" s="380"/>
      <c r="F120" s="346">
        <f>D120*E120</f>
        <v>0</v>
      </c>
      <c r="H120" s="422"/>
      <c r="I120" s="476"/>
      <c r="J120" s="431"/>
      <c r="K120" s="380"/>
      <c r="L120" s="346"/>
    </row>
    <row r="121" spans="1:12">
      <c r="A121" s="326"/>
      <c r="B121" s="458"/>
      <c r="C121" s="458"/>
      <c r="D121" s="482"/>
      <c r="E121" s="458"/>
    </row>
    <row r="122" spans="1:12">
      <c r="A122" s="326"/>
      <c r="B122" s="458"/>
      <c r="C122" s="458"/>
      <c r="D122" s="482"/>
      <c r="E122" s="458"/>
    </row>
    <row r="123" spans="1:12">
      <c r="A123" s="495" t="s">
        <v>569</v>
      </c>
      <c r="B123" s="498" t="s">
        <v>570</v>
      </c>
      <c r="C123" s="494"/>
      <c r="D123" s="346"/>
      <c r="E123" s="380"/>
      <c r="F123" s="346"/>
      <c r="G123" s="493"/>
      <c r="H123" s="347"/>
      <c r="I123" s="494"/>
      <c r="J123" s="431"/>
      <c r="K123" s="380"/>
      <c r="L123" s="346"/>
    </row>
    <row r="124" spans="1:12" ht="315" customHeight="1">
      <c r="B124" s="422" t="s">
        <v>571</v>
      </c>
      <c r="C124" s="476"/>
      <c r="D124" s="346"/>
      <c r="E124" s="380"/>
      <c r="F124" s="346"/>
      <c r="G124" s="493"/>
      <c r="H124" s="347"/>
      <c r="I124" s="494"/>
      <c r="J124" s="431"/>
      <c r="K124" s="380"/>
      <c r="L124" s="346"/>
    </row>
    <row r="125" spans="1:12" ht="38.25">
      <c r="B125" s="422" t="s">
        <v>572</v>
      </c>
      <c r="C125" s="476"/>
      <c r="D125" s="346"/>
      <c r="E125" s="380"/>
      <c r="F125" s="346"/>
      <c r="G125" s="493"/>
      <c r="H125" s="347"/>
      <c r="I125" s="494"/>
      <c r="J125" s="431"/>
      <c r="K125" s="380"/>
      <c r="L125" s="346"/>
    </row>
    <row r="126" spans="1:12" ht="51">
      <c r="B126" s="422" t="s">
        <v>573</v>
      </c>
      <c r="C126" s="476"/>
      <c r="D126" s="346"/>
      <c r="E126" s="380"/>
      <c r="F126" s="346"/>
      <c r="G126" s="493"/>
      <c r="H126" s="347"/>
      <c r="I126" s="494"/>
      <c r="J126" s="431"/>
      <c r="K126" s="380"/>
      <c r="L126" s="346"/>
    </row>
    <row r="127" spans="1:12">
      <c r="B127" s="492" t="s">
        <v>574</v>
      </c>
      <c r="C127" s="476"/>
      <c r="D127" s="346"/>
      <c r="E127" s="380"/>
      <c r="F127" s="346"/>
      <c r="G127" s="493"/>
      <c r="H127" s="347"/>
      <c r="I127" s="494"/>
      <c r="J127" s="431"/>
      <c r="K127" s="380"/>
      <c r="L127" s="346"/>
    </row>
    <row r="128" spans="1:12" ht="15" customHeight="1">
      <c r="A128" s="495"/>
      <c r="B128" s="497"/>
      <c r="C128" s="494" t="s">
        <v>89</v>
      </c>
      <c r="D128" s="346">
        <v>1</v>
      </c>
      <c r="E128" s="380"/>
      <c r="F128" s="346">
        <f>D128*E128</f>
        <v>0</v>
      </c>
      <c r="H128" s="422"/>
      <c r="I128" s="476"/>
      <c r="J128" s="431"/>
      <c r="K128" s="380"/>
      <c r="L128" s="346"/>
    </row>
    <row r="129" spans="1:12">
      <c r="A129" s="326"/>
      <c r="B129" s="458"/>
      <c r="C129" s="458"/>
      <c r="D129" s="482"/>
      <c r="E129" s="458"/>
    </row>
    <row r="130" spans="1:12">
      <c r="A130" s="495" t="s">
        <v>575</v>
      </c>
      <c r="B130" s="498" t="s">
        <v>576</v>
      </c>
      <c r="C130" s="494"/>
      <c r="D130" s="346"/>
      <c r="E130" s="380"/>
      <c r="F130" s="346"/>
      <c r="G130" s="493"/>
      <c r="H130" s="347"/>
      <c r="I130" s="494"/>
      <c r="J130" s="431"/>
      <c r="K130" s="380"/>
      <c r="L130" s="346"/>
    </row>
    <row r="131" spans="1:12" ht="313.5" customHeight="1">
      <c r="B131" s="422" t="s">
        <v>577</v>
      </c>
      <c r="C131" s="476"/>
      <c r="D131" s="346"/>
      <c r="E131" s="380"/>
      <c r="F131" s="346"/>
      <c r="G131" s="493"/>
      <c r="H131" s="347"/>
      <c r="I131" s="494"/>
      <c r="J131" s="431"/>
      <c r="K131" s="380"/>
      <c r="L131" s="346"/>
    </row>
    <row r="132" spans="1:12" ht="38.25">
      <c r="B132" s="422" t="s">
        <v>572</v>
      </c>
      <c r="C132" s="476"/>
      <c r="D132" s="346"/>
      <c r="E132" s="380"/>
      <c r="F132" s="346"/>
      <c r="G132" s="493"/>
      <c r="H132" s="347"/>
      <c r="I132" s="494"/>
      <c r="J132" s="431"/>
      <c r="K132" s="380"/>
      <c r="L132" s="346"/>
    </row>
    <row r="133" spans="1:12" ht="53.25" customHeight="1">
      <c r="B133" s="422" t="s">
        <v>573</v>
      </c>
      <c r="C133" s="476"/>
      <c r="D133" s="346"/>
      <c r="E133" s="380"/>
      <c r="F133" s="346"/>
      <c r="G133" s="493"/>
      <c r="H133" s="347"/>
      <c r="I133" s="494"/>
      <c r="J133" s="431"/>
      <c r="K133" s="380"/>
      <c r="L133" s="346"/>
    </row>
    <row r="134" spans="1:12">
      <c r="B134" s="492" t="s">
        <v>578</v>
      </c>
      <c r="C134" s="476"/>
      <c r="D134" s="346"/>
      <c r="E134" s="380"/>
      <c r="F134" s="346"/>
      <c r="G134" s="493"/>
      <c r="H134" s="347"/>
      <c r="I134" s="494"/>
      <c r="J134" s="431"/>
      <c r="K134" s="380"/>
      <c r="L134" s="346"/>
    </row>
    <row r="135" spans="1:12" ht="15" customHeight="1">
      <c r="A135" s="495"/>
      <c r="B135" s="497"/>
      <c r="C135" s="494" t="s">
        <v>89</v>
      </c>
      <c r="D135" s="346">
        <v>2</v>
      </c>
      <c r="E135" s="380"/>
      <c r="F135" s="346">
        <f>D135*E135</f>
        <v>0</v>
      </c>
      <c r="H135" s="422"/>
      <c r="I135" s="476"/>
      <c r="J135" s="431"/>
      <c r="K135" s="380"/>
      <c r="L135" s="346"/>
    </row>
    <row r="136" spans="1:12">
      <c r="A136" s="326"/>
      <c r="B136" s="458"/>
      <c r="C136" s="458"/>
      <c r="D136" s="482"/>
      <c r="E136" s="458"/>
    </row>
    <row r="137" spans="1:12">
      <c r="A137" s="495" t="s">
        <v>579</v>
      </c>
      <c r="B137" s="498" t="s">
        <v>580</v>
      </c>
      <c r="C137" s="494"/>
      <c r="D137" s="346"/>
      <c r="E137" s="380"/>
      <c r="F137" s="346"/>
      <c r="G137" s="493"/>
      <c r="H137" s="347"/>
      <c r="I137" s="494"/>
      <c r="J137" s="431"/>
      <c r="K137" s="380"/>
      <c r="L137" s="346"/>
    </row>
    <row r="138" spans="1:12" ht="316.5" customHeight="1">
      <c r="B138" s="422" t="s">
        <v>581</v>
      </c>
      <c r="C138" s="476"/>
      <c r="D138" s="346"/>
      <c r="E138" s="380"/>
      <c r="F138" s="346"/>
      <c r="G138" s="493"/>
      <c r="H138" s="347"/>
      <c r="I138" s="494"/>
      <c r="J138" s="431"/>
      <c r="K138" s="380"/>
      <c r="L138" s="346"/>
    </row>
    <row r="139" spans="1:12" ht="38.25">
      <c r="B139" s="422" t="s">
        <v>572</v>
      </c>
      <c r="C139" s="476"/>
      <c r="D139" s="346"/>
      <c r="E139" s="380"/>
      <c r="F139" s="346"/>
      <c r="G139" s="493"/>
      <c r="H139" s="347"/>
      <c r="I139" s="494"/>
      <c r="J139" s="431"/>
      <c r="K139" s="380"/>
      <c r="L139" s="346"/>
    </row>
    <row r="140" spans="1:12" ht="53.25" customHeight="1">
      <c r="B140" s="422" t="s">
        <v>573</v>
      </c>
      <c r="C140" s="476"/>
      <c r="D140" s="346"/>
      <c r="E140" s="380"/>
      <c r="F140" s="346"/>
      <c r="G140" s="493"/>
      <c r="H140" s="347"/>
      <c r="I140" s="494"/>
      <c r="J140" s="431"/>
      <c r="K140" s="380"/>
      <c r="L140" s="346"/>
    </row>
    <row r="141" spans="1:12">
      <c r="B141" s="492" t="s">
        <v>582</v>
      </c>
      <c r="C141" s="476"/>
      <c r="D141" s="346"/>
      <c r="E141" s="380"/>
      <c r="F141" s="346"/>
      <c r="G141" s="493"/>
      <c r="H141" s="347"/>
      <c r="I141" s="494"/>
      <c r="J141" s="431"/>
      <c r="K141" s="380"/>
      <c r="L141" s="346"/>
    </row>
    <row r="142" spans="1:12" ht="15" customHeight="1">
      <c r="A142" s="495"/>
      <c r="B142" s="497"/>
      <c r="C142" s="494" t="s">
        <v>89</v>
      </c>
      <c r="D142" s="346">
        <v>1</v>
      </c>
      <c r="E142" s="380"/>
      <c r="F142" s="346">
        <f>D142*E142</f>
        <v>0</v>
      </c>
      <c r="H142" s="422"/>
      <c r="I142" s="476"/>
      <c r="J142" s="431"/>
      <c r="K142" s="380"/>
      <c r="L142" s="346"/>
    </row>
    <row r="143" spans="1:12">
      <c r="A143" s="326"/>
      <c r="B143" s="458"/>
      <c r="C143" s="458"/>
      <c r="D143" s="482"/>
      <c r="E143" s="458"/>
    </row>
    <row r="144" spans="1:12">
      <c r="A144" s="495" t="s">
        <v>583</v>
      </c>
      <c r="B144" s="498" t="s">
        <v>584</v>
      </c>
      <c r="C144" s="494"/>
      <c r="D144" s="346"/>
      <c r="E144" s="380"/>
      <c r="F144" s="346"/>
      <c r="G144" s="493"/>
      <c r="H144" s="347"/>
      <c r="I144" s="494"/>
      <c r="J144" s="431"/>
      <c r="K144" s="380"/>
      <c r="L144" s="346"/>
    </row>
    <row r="145" spans="1:12" ht="314.25" customHeight="1">
      <c r="B145" s="422" t="s">
        <v>585</v>
      </c>
      <c r="C145" s="476"/>
      <c r="D145" s="346"/>
      <c r="E145" s="380"/>
      <c r="F145" s="346"/>
      <c r="G145" s="493"/>
      <c r="H145" s="347"/>
      <c r="I145" s="494"/>
      <c r="J145" s="431"/>
      <c r="K145" s="380"/>
      <c r="L145" s="346"/>
    </row>
    <row r="146" spans="1:12" ht="39.75" customHeight="1">
      <c r="B146" s="422" t="s">
        <v>572</v>
      </c>
      <c r="C146" s="476"/>
      <c r="D146" s="346"/>
      <c r="E146" s="380"/>
      <c r="F146" s="346"/>
      <c r="G146" s="493"/>
      <c r="H146" s="347"/>
      <c r="I146" s="494"/>
      <c r="J146" s="431"/>
      <c r="K146" s="380"/>
      <c r="L146" s="346"/>
    </row>
    <row r="147" spans="1:12" ht="54" customHeight="1">
      <c r="B147" s="422" t="s">
        <v>573</v>
      </c>
      <c r="C147" s="476"/>
      <c r="D147" s="346"/>
      <c r="E147" s="380"/>
      <c r="F147" s="346"/>
      <c r="G147" s="493"/>
      <c r="H147" s="347"/>
      <c r="I147" s="494"/>
      <c r="J147" s="431"/>
      <c r="K147" s="380"/>
      <c r="L147" s="346"/>
    </row>
    <row r="148" spans="1:12">
      <c r="B148" s="492" t="s">
        <v>586</v>
      </c>
      <c r="C148" s="476"/>
      <c r="D148" s="346"/>
      <c r="E148" s="380"/>
      <c r="F148" s="346"/>
      <c r="G148" s="493"/>
      <c r="H148" s="347"/>
      <c r="I148" s="494"/>
      <c r="J148" s="431"/>
      <c r="K148" s="380"/>
      <c r="L148" s="346"/>
    </row>
    <row r="149" spans="1:12" ht="15" customHeight="1">
      <c r="A149" s="495"/>
      <c r="B149" s="497"/>
      <c r="C149" s="494" t="s">
        <v>89</v>
      </c>
      <c r="D149" s="346">
        <v>2</v>
      </c>
      <c r="E149" s="380"/>
      <c r="F149" s="346">
        <f>D149*E149</f>
        <v>0</v>
      </c>
      <c r="H149" s="422"/>
      <c r="I149" s="476"/>
      <c r="J149" s="431"/>
      <c r="K149" s="380"/>
      <c r="L149" s="346"/>
    </row>
    <row r="150" spans="1:12">
      <c r="A150" s="326"/>
      <c r="B150" s="458"/>
      <c r="C150" s="458"/>
      <c r="D150" s="482"/>
      <c r="E150" s="458"/>
    </row>
    <row r="151" spans="1:12">
      <c r="A151" s="495" t="s">
        <v>587</v>
      </c>
      <c r="B151" s="498" t="s">
        <v>588</v>
      </c>
      <c r="C151" s="494"/>
      <c r="D151" s="346"/>
      <c r="E151" s="380"/>
      <c r="F151" s="346"/>
      <c r="G151" s="493"/>
      <c r="H151" s="347"/>
      <c r="I151" s="494"/>
      <c r="J151" s="431"/>
      <c r="K151" s="380"/>
      <c r="L151" s="346"/>
    </row>
    <row r="152" spans="1:12" ht="312.75" customHeight="1">
      <c r="B152" s="422" t="s">
        <v>589</v>
      </c>
      <c r="C152" s="476"/>
      <c r="D152" s="346"/>
      <c r="E152" s="380"/>
      <c r="F152" s="346"/>
      <c r="G152" s="493"/>
      <c r="H152" s="347"/>
      <c r="I152" s="494"/>
      <c r="J152" s="431"/>
      <c r="K152" s="380"/>
      <c r="L152" s="346"/>
    </row>
    <row r="153" spans="1:12" ht="38.25">
      <c r="B153" s="422" t="s">
        <v>572</v>
      </c>
      <c r="C153" s="476"/>
      <c r="D153" s="346"/>
      <c r="E153" s="380"/>
      <c r="F153" s="346"/>
      <c r="G153" s="493"/>
      <c r="H153" s="347"/>
      <c r="I153" s="494"/>
      <c r="J153" s="431"/>
      <c r="K153" s="380"/>
      <c r="L153" s="346"/>
    </row>
    <row r="154" spans="1:12" ht="53.25" customHeight="1">
      <c r="B154" s="422" t="s">
        <v>573</v>
      </c>
      <c r="C154" s="476"/>
      <c r="D154" s="346"/>
      <c r="E154" s="380"/>
      <c r="F154" s="346"/>
      <c r="G154" s="493"/>
      <c r="H154" s="347"/>
      <c r="I154" s="494"/>
      <c r="J154" s="431"/>
      <c r="K154" s="380"/>
      <c r="L154" s="346"/>
    </row>
    <row r="155" spans="1:12">
      <c r="B155" s="492" t="s">
        <v>590</v>
      </c>
      <c r="C155" s="476"/>
      <c r="D155" s="346"/>
      <c r="E155" s="380"/>
      <c r="F155" s="346"/>
      <c r="G155" s="493"/>
      <c r="H155" s="347"/>
      <c r="I155" s="494"/>
      <c r="J155" s="431"/>
      <c r="K155" s="380"/>
      <c r="L155" s="346"/>
    </row>
    <row r="156" spans="1:12" ht="15" customHeight="1">
      <c r="A156" s="495"/>
      <c r="B156" s="497"/>
      <c r="C156" s="494" t="s">
        <v>89</v>
      </c>
      <c r="D156" s="346">
        <v>2</v>
      </c>
      <c r="E156" s="380"/>
      <c r="F156" s="346">
        <f>D156*E156</f>
        <v>0</v>
      </c>
      <c r="H156" s="422"/>
      <c r="I156" s="476"/>
      <c r="J156" s="431"/>
      <c r="K156" s="380"/>
      <c r="L156" s="346"/>
    </row>
    <row r="157" spans="1:12">
      <c r="A157" s="326"/>
      <c r="B157" s="458"/>
      <c r="C157" s="458"/>
      <c r="D157" s="482"/>
      <c r="E157" s="458"/>
    </row>
    <row r="158" spans="1:12">
      <c r="A158" s="495" t="s">
        <v>591</v>
      </c>
      <c r="B158" s="498" t="s">
        <v>592</v>
      </c>
      <c r="C158" s="494"/>
      <c r="D158" s="346"/>
      <c r="E158" s="380"/>
      <c r="F158" s="346"/>
      <c r="G158" s="493"/>
      <c r="H158" s="347"/>
      <c r="I158" s="494"/>
      <c r="J158" s="431"/>
      <c r="K158" s="380"/>
      <c r="L158" s="346"/>
    </row>
    <row r="159" spans="1:12" ht="275.25" customHeight="1">
      <c r="B159" s="422" t="s">
        <v>593</v>
      </c>
      <c r="C159" s="476"/>
      <c r="D159" s="346"/>
      <c r="E159" s="380"/>
      <c r="F159" s="346"/>
      <c r="G159" s="493"/>
      <c r="H159" s="347"/>
      <c r="I159" s="494"/>
      <c r="J159" s="431"/>
      <c r="K159" s="380"/>
      <c r="L159" s="346"/>
    </row>
    <row r="160" spans="1:12" ht="39" customHeight="1">
      <c r="B160" s="422" t="s">
        <v>572</v>
      </c>
      <c r="C160" s="476"/>
      <c r="D160" s="346"/>
      <c r="E160" s="380"/>
      <c r="F160" s="346"/>
      <c r="G160" s="493"/>
      <c r="H160" s="347"/>
      <c r="I160" s="494"/>
      <c r="J160" s="431"/>
      <c r="K160" s="380"/>
      <c r="L160" s="346"/>
    </row>
    <row r="161" spans="1:12" ht="52.5" customHeight="1">
      <c r="B161" s="422" t="s">
        <v>573</v>
      </c>
      <c r="C161" s="476"/>
      <c r="D161" s="346"/>
      <c r="E161" s="380"/>
      <c r="F161" s="346"/>
      <c r="G161" s="493"/>
      <c r="H161" s="347"/>
      <c r="I161" s="494"/>
      <c r="J161" s="431"/>
      <c r="K161" s="380"/>
      <c r="L161" s="346"/>
    </row>
    <row r="162" spans="1:12">
      <c r="B162" s="492" t="s">
        <v>594</v>
      </c>
      <c r="C162" s="476"/>
      <c r="D162" s="346"/>
      <c r="E162" s="380"/>
      <c r="F162" s="346"/>
      <c r="G162" s="493"/>
      <c r="H162" s="347"/>
      <c r="I162" s="494"/>
      <c r="J162" s="431"/>
      <c r="K162" s="380"/>
      <c r="L162" s="346"/>
    </row>
    <row r="163" spans="1:12" ht="15" customHeight="1">
      <c r="A163" s="495"/>
      <c r="B163" s="497"/>
      <c r="C163" s="494" t="s">
        <v>89</v>
      </c>
      <c r="D163" s="346">
        <v>2</v>
      </c>
      <c r="E163" s="380"/>
      <c r="F163" s="346">
        <f>D163*E163</f>
        <v>0</v>
      </c>
      <c r="H163" s="422"/>
      <c r="I163" s="476"/>
      <c r="J163" s="431"/>
      <c r="K163" s="380"/>
      <c r="L163" s="346"/>
    </row>
    <row r="164" spans="1:12">
      <c r="A164" s="326"/>
      <c r="B164" s="458"/>
      <c r="C164" s="458"/>
      <c r="D164" s="482"/>
      <c r="E164" s="458"/>
    </row>
    <row r="165" spans="1:12">
      <c r="A165" s="495" t="s">
        <v>595</v>
      </c>
      <c r="B165" s="498" t="s">
        <v>596</v>
      </c>
      <c r="C165" s="494"/>
      <c r="D165" s="346"/>
      <c r="E165" s="380"/>
      <c r="F165" s="346"/>
      <c r="G165" s="493"/>
      <c r="H165" s="347"/>
      <c r="I165" s="494"/>
      <c r="J165" s="431"/>
      <c r="K165" s="380"/>
      <c r="L165" s="346"/>
    </row>
    <row r="166" spans="1:12" ht="275.25" customHeight="1">
      <c r="B166" s="422" t="s">
        <v>597</v>
      </c>
      <c r="C166" s="476"/>
      <c r="D166" s="346"/>
      <c r="E166" s="380"/>
      <c r="F166" s="346"/>
      <c r="G166" s="493"/>
      <c r="H166" s="347"/>
      <c r="I166" s="494"/>
      <c r="J166" s="431"/>
      <c r="K166" s="380"/>
      <c r="L166" s="346"/>
    </row>
    <row r="167" spans="1:12" ht="38.25">
      <c r="B167" s="422" t="s">
        <v>572</v>
      </c>
      <c r="C167" s="476"/>
      <c r="D167" s="346"/>
      <c r="E167" s="380"/>
      <c r="F167" s="346"/>
      <c r="G167" s="493"/>
      <c r="H167" s="347"/>
      <c r="I167" s="494"/>
      <c r="J167" s="431"/>
      <c r="K167" s="380"/>
      <c r="L167" s="346"/>
    </row>
    <row r="168" spans="1:12" ht="56.25" customHeight="1">
      <c r="B168" s="422" t="s">
        <v>573</v>
      </c>
      <c r="C168" s="476"/>
      <c r="D168" s="346"/>
      <c r="E168" s="380"/>
      <c r="F168" s="346"/>
      <c r="G168" s="493"/>
      <c r="H168" s="347"/>
      <c r="I168" s="494"/>
      <c r="J168" s="431"/>
      <c r="K168" s="380"/>
      <c r="L168" s="346"/>
    </row>
    <row r="169" spans="1:12">
      <c r="B169" s="492" t="s">
        <v>598</v>
      </c>
      <c r="C169" s="476"/>
      <c r="D169" s="346"/>
      <c r="E169" s="380"/>
      <c r="F169" s="346"/>
      <c r="G169" s="493"/>
      <c r="H169" s="347"/>
      <c r="I169" s="494"/>
      <c r="J169" s="431"/>
      <c r="K169" s="380"/>
      <c r="L169" s="346"/>
    </row>
    <row r="170" spans="1:12" ht="15" customHeight="1">
      <c r="A170" s="495"/>
      <c r="B170" s="497"/>
      <c r="C170" s="494" t="s">
        <v>89</v>
      </c>
      <c r="D170" s="346">
        <v>2</v>
      </c>
      <c r="E170" s="380"/>
      <c r="F170" s="346">
        <f>D170*E170</f>
        <v>0</v>
      </c>
      <c r="H170" s="422"/>
      <c r="I170" s="476"/>
      <c r="J170" s="431"/>
      <c r="K170" s="380"/>
      <c r="L170" s="346"/>
    </row>
    <row r="171" spans="1:12">
      <c r="A171" s="326"/>
      <c r="B171" s="458"/>
      <c r="C171" s="458"/>
      <c r="D171" s="482"/>
      <c r="E171" s="458"/>
    </row>
    <row r="172" spans="1:12">
      <c r="A172" s="495" t="s">
        <v>599</v>
      </c>
      <c r="B172" s="498" t="s">
        <v>600</v>
      </c>
      <c r="C172" s="494"/>
      <c r="D172" s="346"/>
      <c r="E172" s="380"/>
      <c r="F172" s="346"/>
      <c r="G172" s="493"/>
      <c r="H172" s="347"/>
      <c r="I172" s="494"/>
      <c r="J172" s="431"/>
      <c r="K172" s="380"/>
      <c r="L172" s="346"/>
    </row>
    <row r="173" spans="1:12" ht="251.25" customHeight="1">
      <c r="B173" s="422" t="s">
        <v>601</v>
      </c>
      <c r="C173" s="476"/>
      <c r="D173" s="346"/>
      <c r="E173" s="380"/>
      <c r="F173" s="346"/>
      <c r="G173" s="493"/>
      <c r="H173" s="347"/>
      <c r="I173" s="494"/>
      <c r="J173" s="431"/>
      <c r="K173" s="380"/>
      <c r="L173" s="346"/>
    </row>
    <row r="174" spans="1:12" ht="30" customHeight="1">
      <c r="B174" s="422" t="s">
        <v>572</v>
      </c>
      <c r="C174" s="476"/>
      <c r="D174" s="346"/>
      <c r="E174" s="380"/>
      <c r="F174" s="346"/>
      <c r="G174" s="493"/>
      <c r="H174" s="347"/>
      <c r="I174" s="494"/>
      <c r="J174" s="431"/>
      <c r="K174" s="380"/>
      <c r="L174" s="346"/>
    </row>
    <row r="175" spans="1:12" ht="53.25" customHeight="1">
      <c r="B175" s="422" t="s">
        <v>573</v>
      </c>
      <c r="C175" s="476"/>
      <c r="D175" s="346"/>
      <c r="E175" s="380"/>
      <c r="F175" s="346"/>
      <c r="G175" s="493"/>
      <c r="H175" s="347"/>
      <c r="I175" s="494"/>
      <c r="J175" s="431"/>
      <c r="K175" s="380"/>
      <c r="L175" s="346"/>
    </row>
    <row r="176" spans="1:12">
      <c r="B176" s="492" t="s">
        <v>602</v>
      </c>
      <c r="C176" s="476"/>
      <c r="D176" s="346"/>
      <c r="E176" s="380"/>
      <c r="F176" s="346"/>
      <c r="G176" s="493"/>
      <c r="H176" s="347"/>
      <c r="I176" s="494"/>
      <c r="J176" s="431"/>
      <c r="K176" s="380"/>
      <c r="L176" s="346"/>
    </row>
    <row r="177" spans="1:12" ht="15" customHeight="1">
      <c r="A177" s="495"/>
      <c r="B177" s="497"/>
      <c r="C177" s="494" t="s">
        <v>89</v>
      </c>
      <c r="D177" s="346">
        <v>2</v>
      </c>
      <c r="E177" s="380"/>
      <c r="F177" s="346">
        <f>D177*E177</f>
        <v>0</v>
      </c>
      <c r="H177" s="422"/>
      <c r="I177" s="476"/>
      <c r="J177" s="431"/>
      <c r="K177" s="380"/>
      <c r="L177" s="346"/>
    </row>
    <row r="178" spans="1:12">
      <c r="A178" s="326"/>
      <c r="B178" s="458"/>
      <c r="C178" s="458"/>
      <c r="D178" s="482"/>
      <c r="E178" s="458"/>
    </row>
    <row r="179" spans="1:12">
      <c r="A179" s="495" t="s">
        <v>603</v>
      </c>
      <c r="B179" s="498" t="s">
        <v>604</v>
      </c>
      <c r="C179" s="494"/>
      <c r="D179" s="346"/>
      <c r="E179" s="380"/>
      <c r="F179" s="346"/>
      <c r="G179" s="493"/>
      <c r="H179" s="347"/>
      <c r="I179" s="494"/>
      <c r="J179" s="431"/>
      <c r="K179" s="380"/>
      <c r="L179" s="346"/>
    </row>
    <row r="180" spans="1:12" ht="274.5" customHeight="1">
      <c r="B180" s="422" t="s">
        <v>605</v>
      </c>
      <c r="C180" s="476"/>
      <c r="D180" s="346"/>
      <c r="E180" s="380"/>
      <c r="F180" s="346"/>
      <c r="G180" s="493"/>
      <c r="H180" s="347"/>
      <c r="I180" s="494"/>
      <c r="J180" s="431"/>
      <c r="K180" s="380"/>
      <c r="L180" s="346"/>
    </row>
    <row r="181" spans="1:12" ht="38.25">
      <c r="B181" s="422" t="s">
        <v>572</v>
      </c>
      <c r="C181" s="476"/>
      <c r="D181" s="346"/>
      <c r="E181" s="380"/>
      <c r="F181" s="346"/>
      <c r="G181" s="493"/>
      <c r="H181" s="347"/>
      <c r="I181" s="494"/>
      <c r="J181" s="431"/>
      <c r="K181" s="380"/>
      <c r="L181" s="346"/>
    </row>
    <row r="182" spans="1:12" ht="53.25" customHeight="1">
      <c r="B182" s="422" t="s">
        <v>573</v>
      </c>
      <c r="C182" s="476"/>
      <c r="D182" s="346"/>
      <c r="E182" s="380"/>
      <c r="F182" s="346"/>
      <c r="G182" s="493"/>
      <c r="H182" s="347"/>
      <c r="I182" s="494"/>
      <c r="J182" s="431"/>
      <c r="K182" s="380"/>
      <c r="L182" s="346"/>
    </row>
    <row r="183" spans="1:12">
      <c r="B183" s="492" t="s">
        <v>606</v>
      </c>
      <c r="C183" s="476"/>
      <c r="D183" s="346"/>
      <c r="E183" s="380"/>
      <c r="F183" s="346"/>
      <c r="G183" s="493"/>
      <c r="H183" s="347"/>
      <c r="I183" s="494"/>
      <c r="J183" s="431"/>
      <c r="K183" s="380"/>
      <c r="L183" s="346"/>
    </row>
    <row r="184" spans="1:12" ht="15" customHeight="1">
      <c r="A184" s="495"/>
      <c r="B184" s="497"/>
      <c r="C184" s="494" t="s">
        <v>89</v>
      </c>
      <c r="D184" s="346">
        <v>3</v>
      </c>
      <c r="E184" s="380"/>
      <c r="F184" s="346">
        <f>D184*E184</f>
        <v>0</v>
      </c>
      <c r="H184" s="422"/>
      <c r="I184" s="476"/>
      <c r="J184" s="431"/>
      <c r="K184" s="380"/>
      <c r="L184" s="346"/>
    </row>
    <row r="185" spans="1:12">
      <c r="A185" s="326"/>
      <c r="B185" s="458"/>
      <c r="C185" s="458"/>
      <c r="D185" s="482"/>
      <c r="E185" s="458"/>
    </row>
    <row r="186" spans="1:12">
      <c r="A186" s="495" t="s">
        <v>607</v>
      </c>
      <c r="B186" s="498" t="s">
        <v>608</v>
      </c>
      <c r="C186" s="494"/>
      <c r="D186" s="346"/>
      <c r="E186" s="380"/>
      <c r="F186" s="346"/>
      <c r="G186" s="493"/>
      <c r="H186" s="347"/>
      <c r="I186" s="494"/>
      <c r="J186" s="431"/>
      <c r="K186" s="380"/>
      <c r="L186" s="346"/>
    </row>
    <row r="187" spans="1:12" ht="278.25" customHeight="1">
      <c r="B187" s="422" t="s">
        <v>609</v>
      </c>
      <c r="C187" s="476"/>
      <c r="D187" s="346"/>
      <c r="E187" s="380"/>
      <c r="F187" s="346"/>
      <c r="G187" s="493"/>
      <c r="H187" s="347"/>
      <c r="I187" s="494"/>
      <c r="J187" s="431"/>
      <c r="K187" s="380"/>
      <c r="L187" s="346"/>
    </row>
    <row r="188" spans="1:12" ht="40.5" customHeight="1">
      <c r="B188" s="422" t="s">
        <v>572</v>
      </c>
      <c r="C188" s="476"/>
      <c r="D188" s="346"/>
      <c r="E188" s="380"/>
      <c r="F188" s="346"/>
      <c r="G188" s="493"/>
      <c r="H188" s="347"/>
      <c r="I188" s="494"/>
      <c r="J188" s="431"/>
      <c r="K188" s="380"/>
      <c r="L188" s="346"/>
    </row>
    <row r="189" spans="1:12" ht="51">
      <c r="B189" s="422" t="s">
        <v>573</v>
      </c>
      <c r="C189" s="476"/>
      <c r="D189" s="346"/>
      <c r="E189" s="380"/>
      <c r="F189" s="346"/>
      <c r="G189" s="493"/>
      <c r="H189" s="347"/>
      <c r="I189" s="494"/>
      <c r="J189" s="431"/>
      <c r="K189" s="380"/>
      <c r="L189" s="346"/>
    </row>
    <row r="190" spans="1:12">
      <c r="B190" s="492" t="s">
        <v>610</v>
      </c>
      <c r="C190" s="476"/>
      <c r="D190" s="346"/>
      <c r="E190" s="380"/>
      <c r="F190" s="346"/>
      <c r="G190" s="493"/>
      <c r="H190" s="347"/>
      <c r="I190" s="494"/>
      <c r="J190" s="431"/>
      <c r="K190" s="380"/>
      <c r="L190" s="346"/>
    </row>
    <row r="191" spans="1:12" ht="15" customHeight="1">
      <c r="A191" s="495"/>
      <c r="B191" s="497"/>
      <c r="C191" s="494" t="s">
        <v>89</v>
      </c>
      <c r="D191" s="346">
        <v>3</v>
      </c>
      <c r="E191" s="380"/>
      <c r="F191" s="346">
        <f>D191*E191</f>
        <v>0</v>
      </c>
      <c r="H191" s="422"/>
      <c r="I191" s="476"/>
      <c r="J191" s="431"/>
      <c r="K191" s="380"/>
      <c r="L191" s="346"/>
    </row>
    <row r="192" spans="1:12">
      <c r="A192" s="326"/>
      <c r="B192" s="458"/>
      <c r="C192" s="458"/>
      <c r="D192" s="482"/>
      <c r="E192" s="458"/>
    </row>
    <row r="193" spans="1:12">
      <c r="A193" s="495" t="s">
        <v>611</v>
      </c>
      <c r="B193" s="498" t="s">
        <v>612</v>
      </c>
      <c r="C193" s="494"/>
      <c r="D193" s="346"/>
      <c r="E193" s="380"/>
      <c r="F193" s="346"/>
      <c r="G193" s="493"/>
      <c r="H193" s="347"/>
      <c r="I193" s="494"/>
      <c r="J193" s="431"/>
      <c r="K193" s="380"/>
      <c r="L193" s="346"/>
    </row>
    <row r="194" spans="1:12" ht="250.5" customHeight="1">
      <c r="B194" s="422" t="s">
        <v>613</v>
      </c>
      <c r="C194" s="476"/>
      <c r="D194" s="346"/>
      <c r="E194" s="380"/>
      <c r="F194" s="346"/>
      <c r="G194" s="493"/>
      <c r="H194" s="347"/>
      <c r="I194" s="494"/>
      <c r="J194" s="431"/>
      <c r="K194" s="380"/>
      <c r="L194" s="346"/>
    </row>
    <row r="195" spans="1:12" ht="39.75" customHeight="1">
      <c r="B195" s="422" t="s">
        <v>572</v>
      </c>
      <c r="C195" s="476"/>
      <c r="D195" s="346"/>
      <c r="E195" s="380"/>
      <c r="F195" s="346"/>
      <c r="G195" s="493"/>
      <c r="H195" s="347"/>
      <c r="I195" s="494"/>
      <c r="J195" s="431"/>
      <c r="K195" s="380"/>
      <c r="L195" s="346"/>
    </row>
    <row r="196" spans="1:12" ht="53.25" customHeight="1">
      <c r="B196" s="422" t="s">
        <v>573</v>
      </c>
      <c r="C196" s="476"/>
      <c r="D196" s="346"/>
      <c r="E196" s="380"/>
      <c r="F196" s="346"/>
      <c r="G196" s="493"/>
      <c r="H196" s="347"/>
      <c r="I196" s="494"/>
      <c r="J196" s="431"/>
      <c r="K196" s="380"/>
      <c r="L196" s="346"/>
    </row>
    <row r="197" spans="1:12">
      <c r="B197" s="492" t="s">
        <v>614</v>
      </c>
      <c r="C197" s="476"/>
      <c r="D197" s="346"/>
      <c r="E197" s="380"/>
      <c r="F197" s="346"/>
      <c r="G197" s="493"/>
      <c r="H197" s="347"/>
      <c r="I197" s="494"/>
      <c r="J197" s="431"/>
      <c r="K197" s="380"/>
      <c r="L197" s="346"/>
    </row>
    <row r="198" spans="1:12" ht="15" customHeight="1">
      <c r="A198" s="495"/>
      <c r="B198" s="497"/>
      <c r="C198" s="494" t="s">
        <v>89</v>
      </c>
      <c r="D198" s="346">
        <v>1</v>
      </c>
      <c r="E198" s="380"/>
      <c r="F198" s="346">
        <f>D198*E198</f>
        <v>0</v>
      </c>
      <c r="H198" s="422"/>
      <c r="I198" s="476"/>
      <c r="J198" s="431"/>
      <c r="K198" s="380"/>
      <c r="L198" s="346"/>
    </row>
    <row r="199" spans="1:12">
      <c r="A199" s="326"/>
      <c r="B199" s="458"/>
      <c r="C199" s="458"/>
      <c r="D199" s="482"/>
      <c r="E199" s="458"/>
    </row>
    <row r="200" spans="1:12">
      <c r="A200" s="326"/>
      <c r="B200" s="458"/>
      <c r="C200" s="458"/>
      <c r="D200" s="482"/>
      <c r="E200" s="458"/>
    </row>
    <row r="201" spans="1:12" s="476" customFormat="1" ht="13.5" thickBot="1">
      <c r="A201" s="350" t="s">
        <v>192</v>
      </c>
      <c r="B201" s="351" t="s">
        <v>615</v>
      </c>
      <c r="C201" s="499"/>
      <c r="D201" s="500"/>
      <c r="E201" s="354" t="s">
        <v>178</v>
      </c>
      <c r="F201" s="501">
        <f>SUM(F124:F198)</f>
        <v>0</v>
      </c>
      <c r="G201" s="502"/>
      <c r="H201" s="503"/>
    </row>
  </sheetData>
  <sheetProtection algorithmName="SHA-512" hashValue="QlRTzWVexijCOi/+6b0vpQ4ppPktbFDcWOmn1Aq9rrUItroAhUVXCfmue7YSq1Zu0cdp6qPtQN9AcwCXdzLg9g==" saltValue="db/l8NDNKZg7Yay75xvSNA==" spinCount="100000" sheet="1" objects="1" scenarios="1"/>
  <mergeCells count="14">
    <mergeCell ref="B87:E88"/>
    <mergeCell ref="B90:E95"/>
    <mergeCell ref="B47:E47"/>
    <mergeCell ref="B49:E58"/>
    <mergeCell ref="B60:E66"/>
    <mergeCell ref="B68:E74"/>
    <mergeCell ref="B76:E79"/>
    <mergeCell ref="B81:E85"/>
    <mergeCell ref="B41:E45"/>
    <mergeCell ref="B6:F6"/>
    <mergeCell ref="B10:E19"/>
    <mergeCell ref="B21:E30"/>
    <mergeCell ref="B32:E33"/>
    <mergeCell ref="B35:E39"/>
  </mergeCells>
  <pageMargins left="0.70866141732283472" right="0.19685039370078741" top="0.85750000000000004" bottom="0.74803149606299213" header="0.31496062992125984" footer="0.31496062992125984"/>
  <pageSetup paperSize="9" scale="87"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Narrow,Regular"&amp;8&amp;F&amp;RB.II. VANJSKA PVC STOLARIJA     
</oddFooter>
  </headerFooter>
  <rowBreaks count="10" manualBreakCount="10">
    <brk id="58" max="5" man="1"/>
    <brk id="96" max="5" man="1"/>
    <brk id="120" max="5" man="1"/>
    <brk id="128" max="5" man="1"/>
    <brk id="136" max="5" man="1"/>
    <brk id="143" max="5" man="1"/>
    <brk id="149" max="5" man="1"/>
    <brk id="157" max="5" man="1"/>
    <brk id="164" max="5" man="1"/>
    <brk id="186"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
  <sheetViews>
    <sheetView topLeftCell="A103" zoomScaleNormal="100" zoomScaleSheetLayoutView="100" workbookViewId="0">
      <selection activeCell="B66" sqref="B66"/>
    </sheetView>
  </sheetViews>
  <sheetFormatPr defaultRowHeight="12.75"/>
  <cols>
    <col min="1" max="1" width="5.7109375" style="299" customWidth="1"/>
    <col min="2" max="2" width="40.7109375" style="299" customWidth="1"/>
    <col min="3" max="3" width="7.7109375" style="301" customWidth="1"/>
    <col min="4" max="4" width="10.7109375" style="342" customWidth="1"/>
    <col min="5" max="5" width="10.7109375" style="299" customWidth="1"/>
    <col min="6" max="6" width="10.7109375" style="342" customWidth="1"/>
    <col min="7" max="7" width="18.7109375" style="504" customWidth="1"/>
    <col min="8" max="8" width="4.5703125" style="299" customWidth="1"/>
    <col min="9" max="9" width="19.140625" style="299" customWidth="1"/>
    <col min="10" max="256" width="9.140625" style="299"/>
    <col min="257" max="257" width="5.7109375" style="299" customWidth="1"/>
    <col min="258" max="258" width="40.7109375" style="299" customWidth="1"/>
    <col min="259" max="259" width="7.7109375" style="299" customWidth="1"/>
    <col min="260" max="262" width="10.7109375" style="299" customWidth="1"/>
    <col min="263" max="263" width="18.7109375" style="299" customWidth="1"/>
    <col min="264" max="264" width="4.5703125" style="299" customWidth="1"/>
    <col min="265" max="265" width="19.140625" style="299" customWidth="1"/>
    <col min="266" max="512" width="9.140625" style="299"/>
    <col min="513" max="513" width="5.7109375" style="299" customWidth="1"/>
    <col min="514" max="514" width="40.7109375" style="299" customWidth="1"/>
    <col min="515" max="515" width="7.7109375" style="299" customWidth="1"/>
    <col min="516" max="518" width="10.7109375" style="299" customWidth="1"/>
    <col min="519" max="519" width="18.7109375" style="299" customWidth="1"/>
    <col min="520" max="520" width="4.5703125" style="299" customWidth="1"/>
    <col min="521" max="521" width="19.140625" style="299" customWidth="1"/>
    <col min="522" max="768" width="9.140625" style="299"/>
    <col min="769" max="769" width="5.7109375" style="299" customWidth="1"/>
    <col min="770" max="770" width="40.7109375" style="299" customWidth="1"/>
    <col min="771" max="771" width="7.7109375" style="299" customWidth="1"/>
    <col min="772" max="774" width="10.7109375" style="299" customWidth="1"/>
    <col min="775" max="775" width="18.7109375" style="299" customWidth="1"/>
    <col min="776" max="776" width="4.5703125" style="299" customWidth="1"/>
    <col min="777" max="777" width="19.140625" style="299" customWidth="1"/>
    <col min="778" max="1024" width="9.140625" style="299"/>
    <col min="1025" max="1025" width="5.7109375" style="299" customWidth="1"/>
    <col min="1026" max="1026" width="40.7109375" style="299" customWidth="1"/>
    <col min="1027" max="1027" width="7.7109375" style="299" customWidth="1"/>
    <col min="1028" max="1030" width="10.7109375" style="299" customWidth="1"/>
    <col min="1031" max="1031" width="18.7109375" style="299" customWidth="1"/>
    <col min="1032" max="1032" width="4.5703125" style="299" customWidth="1"/>
    <col min="1033" max="1033" width="19.140625" style="299" customWidth="1"/>
    <col min="1034" max="1280" width="9.140625" style="299"/>
    <col min="1281" max="1281" width="5.7109375" style="299" customWidth="1"/>
    <col min="1282" max="1282" width="40.7109375" style="299" customWidth="1"/>
    <col min="1283" max="1283" width="7.7109375" style="299" customWidth="1"/>
    <col min="1284" max="1286" width="10.7109375" style="299" customWidth="1"/>
    <col min="1287" max="1287" width="18.7109375" style="299" customWidth="1"/>
    <col min="1288" max="1288" width="4.5703125" style="299" customWidth="1"/>
    <col min="1289" max="1289" width="19.140625" style="299" customWidth="1"/>
    <col min="1290" max="1536" width="9.140625" style="299"/>
    <col min="1537" max="1537" width="5.7109375" style="299" customWidth="1"/>
    <col min="1538" max="1538" width="40.7109375" style="299" customWidth="1"/>
    <col min="1539" max="1539" width="7.7109375" style="299" customWidth="1"/>
    <col min="1540" max="1542" width="10.7109375" style="299" customWidth="1"/>
    <col min="1543" max="1543" width="18.7109375" style="299" customWidth="1"/>
    <col min="1544" max="1544" width="4.5703125" style="299" customWidth="1"/>
    <col min="1545" max="1545" width="19.140625" style="299" customWidth="1"/>
    <col min="1546" max="1792" width="9.140625" style="299"/>
    <col min="1793" max="1793" width="5.7109375" style="299" customWidth="1"/>
    <col min="1794" max="1794" width="40.7109375" style="299" customWidth="1"/>
    <col min="1795" max="1795" width="7.7109375" style="299" customWidth="1"/>
    <col min="1796" max="1798" width="10.7109375" style="299" customWidth="1"/>
    <col min="1799" max="1799" width="18.7109375" style="299" customWidth="1"/>
    <col min="1800" max="1800" width="4.5703125" style="299" customWidth="1"/>
    <col min="1801" max="1801" width="19.140625" style="299" customWidth="1"/>
    <col min="1802" max="2048" width="9.140625" style="299"/>
    <col min="2049" max="2049" width="5.7109375" style="299" customWidth="1"/>
    <col min="2050" max="2050" width="40.7109375" style="299" customWidth="1"/>
    <col min="2051" max="2051" width="7.7109375" style="299" customWidth="1"/>
    <col min="2052" max="2054" width="10.7109375" style="299" customWidth="1"/>
    <col min="2055" max="2055" width="18.7109375" style="299" customWidth="1"/>
    <col min="2056" max="2056" width="4.5703125" style="299" customWidth="1"/>
    <col min="2057" max="2057" width="19.140625" style="299" customWidth="1"/>
    <col min="2058" max="2304" width="9.140625" style="299"/>
    <col min="2305" max="2305" width="5.7109375" style="299" customWidth="1"/>
    <col min="2306" max="2306" width="40.7109375" style="299" customWidth="1"/>
    <col min="2307" max="2307" width="7.7109375" style="299" customWidth="1"/>
    <col min="2308" max="2310" width="10.7109375" style="299" customWidth="1"/>
    <col min="2311" max="2311" width="18.7109375" style="299" customWidth="1"/>
    <col min="2312" max="2312" width="4.5703125" style="299" customWidth="1"/>
    <col min="2313" max="2313" width="19.140625" style="299" customWidth="1"/>
    <col min="2314" max="2560" width="9.140625" style="299"/>
    <col min="2561" max="2561" width="5.7109375" style="299" customWidth="1"/>
    <col min="2562" max="2562" width="40.7109375" style="299" customWidth="1"/>
    <col min="2563" max="2563" width="7.7109375" style="299" customWidth="1"/>
    <col min="2564" max="2566" width="10.7109375" style="299" customWidth="1"/>
    <col min="2567" max="2567" width="18.7109375" style="299" customWidth="1"/>
    <col min="2568" max="2568" width="4.5703125" style="299" customWidth="1"/>
    <col min="2569" max="2569" width="19.140625" style="299" customWidth="1"/>
    <col min="2570" max="2816" width="9.140625" style="299"/>
    <col min="2817" max="2817" width="5.7109375" style="299" customWidth="1"/>
    <col min="2818" max="2818" width="40.7109375" style="299" customWidth="1"/>
    <col min="2819" max="2819" width="7.7109375" style="299" customWidth="1"/>
    <col min="2820" max="2822" width="10.7109375" style="299" customWidth="1"/>
    <col min="2823" max="2823" width="18.7109375" style="299" customWidth="1"/>
    <col min="2824" max="2824" width="4.5703125" style="299" customWidth="1"/>
    <col min="2825" max="2825" width="19.140625" style="299" customWidth="1"/>
    <col min="2826" max="3072" width="9.140625" style="299"/>
    <col min="3073" max="3073" width="5.7109375" style="299" customWidth="1"/>
    <col min="3074" max="3074" width="40.7109375" style="299" customWidth="1"/>
    <col min="3075" max="3075" width="7.7109375" style="299" customWidth="1"/>
    <col min="3076" max="3078" width="10.7109375" style="299" customWidth="1"/>
    <col min="3079" max="3079" width="18.7109375" style="299" customWidth="1"/>
    <col min="3080" max="3080" width="4.5703125" style="299" customWidth="1"/>
    <col min="3081" max="3081" width="19.140625" style="299" customWidth="1"/>
    <col min="3082" max="3328" width="9.140625" style="299"/>
    <col min="3329" max="3329" width="5.7109375" style="299" customWidth="1"/>
    <col min="3330" max="3330" width="40.7109375" style="299" customWidth="1"/>
    <col min="3331" max="3331" width="7.7109375" style="299" customWidth="1"/>
    <col min="3332" max="3334" width="10.7109375" style="299" customWidth="1"/>
    <col min="3335" max="3335" width="18.7109375" style="299" customWidth="1"/>
    <col min="3336" max="3336" width="4.5703125" style="299" customWidth="1"/>
    <col min="3337" max="3337" width="19.140625" style="299" customWidth="1"/>
    <col min="3338" max="3584" width="9.140625" style="299"/>
    <col min="3585" max="3585" width="5.7109375" style="299" customWidth="1"/>
    <col min="3586" max="3586" width="40.7109375" style="299" customWidth="1"/>
    <col min="3587" max="3587" width="7.7109375" style="299" customWidth="1"/>
    <col min="3588" max="3590" width="10.7109375" style="299" customWidth="1"/>
    <col min="3591" max="3591" width="18.7109375" style="299" customWidth="1"/>
    <col min="3592" max="3592" width="4.5703125" style="299" customWidth="1"/>
    <col min="3593" max="3593" width="19.140625" style="299" customWidth="1"/>
    <col min="3594" max="3840" width="9.140625" style="299"/>
    <col min="3841" max="3841" width="5.7109375" style="299" customWidth="1"/>
    <col min="3842" max="3842" width="40.7109375" style="299" customWidth="1"/>
    <col min="3843" max="3843" width="7.7109375" style="299" customWidth="1"/>
    <col min="3844" max="3846" width="10.7109375" style="299" customWidth="1"/>
    <col min="3847" max="3847" width="18.7109375" style="299" customWidth="1"/>
    <col min="3848" max="3848" width="4.5703125" style="299" customWidth="1"/>
    <col min="3849" max="3849" width="19.140625" style="299" customWidth="1"/>
    <col min="3850" max="4096" width="9.140625" style="299"/>
    <col min="4097" max="4097" width="5.7109375" style="299" customWidth="1"/>
    <col min="4098" max="4098" width="40.7109375" style="299" customWidth="1"/>
    <col min="4099" max="4099" width="7.7109375" style="299" customWidth="1"/>
    <col min="4100" max="4102" width="10.7109375" style="299" customWidth="1"/>
    <col min="4103" max="4103" width="18.7109375" style="299" customWidth="1"/>
    <col min="4104" max="4104" width="4.5703125" style="299" customWidth="1"/>
    <col min="4105" max="4105" width="19.140625" style="299" customWidth="1"/>
    <col min="4106" max="4352" width="9.140625" style="299"/>
    <col min="4353" max="4353" width="5.7109375" style="299" customWidth="1"/>
    <col min="4354" max="4354" width="40.7109375" style="299" customWidth="1"/>
    <col min="4355" max="4355" width="7.7109375" style="299" customWidth="1"/>
    <col min="4356" max="4358" width="10.7109375" style="299" customWidth="1"/>
    <col min="4359" max="4359" width="18.7109375" style="299" customWidth="1"/>
    <col min="4360" max="4360" width="4.5703125" style="299" customWidth="1"/>
    <col min="4361" max="4361" width="19.140625" style="299" customWidth="1"/>
    <col min="4362" max="4608" width="9.140625" style="299"/>
    <col min="4609" max="4609" width="5.7109375" style="299" customWidth="1"/>
    <col min="4610" max="4610" width="40.7109375" style="299" customWidth="1"/>
    <col min="4611" max="4611" width="7.7109375" style="299" customWidth="1"/>
    <col min="4612" max="4614" width="10.7109375" style="299" customWidth="1"/>
    <col min="4615" max="4615" width="18.7109375" style="299" customWidth="1"/>
    <col min="4616" max="4616" width="4.5703125" style="299" customWidth="1"/>
    <col min="4617" max="4617" width="19.140625" style="299" customWidth="1"/>
    <col min="4618" max="4864" width="9.140625" style="299"/>
    <col min="4865" max="4865" width="5.7109375" style="299" customWidth="1"/>
    <col min="4866" max="4866" width="40.7109375" style="299" customWidth="1"/>
    <col min="4867" max="4867" width="7.7109375" style="299" customWidth="1"/>
    <col min="4868" max="4870" width="10.7109375" style="299" customWidth="1"/>
    <col min="4871" max="4871" width="18.7109375" style="299" customWidth="1"/>
    <col min="4872" max="4872" width="4.5703125" style="299" customWidth="1"/>
    <col min="4873" max="4873" width="19.140625" style="299" customWidth="1"/>
    <col min="4874" max="5120" width="9.140625" style="299"/>
    <col min="5121" max="5121" width="5.7109375" style="299" customWidth="1"/>
    <col min="5122" max="5122" width="40.7109375" style="299" customWidth="1"/>
    <col min="5123" max="5123" width="7.7109375" style="299" customWidth="1"/>
    <col min="5124" max="5126" width="10.7109375" style="299" customWidth="1"/>
    <col min="5127" max="5127" width="18.7109375" style="299" customWidth="1"/>
    <col min="5128" max="5128" width="4.5703125" style="299" customWidth="1"/>
    <col min="5129" max="5129" width="19.140625" style="299" customWidth="1"/>
    <col min="5130" max="5376" width="9.140625" style="299"/>
    <col min="5377" max="5377" width="5.7109375" style="299" customWidth="1"/>
    <col min="5378" max="5378" width="40.7109375" style="299" customWidth="1"/>
    <col min="5379" max="5379" width="7.7109375" style="299" customWidth="1"/>
    <col min="5380" max="5382" width="10.7109375" style="299" customWidth="1"/>
    <col min="5383" max="5383" width="18.7109375" style="299" customWidth="1"/>
    <col min="5384" max="5384" width="4.5703125" style="299" customWidth="1"/>
    <col min="5385" max="5385" width="19.140625" style="299" customWidth="1"/>
    <col min="5386" max="5632" width="9.140625" style="299"/>
    <col min="5633" max="5633" width="5.7109375" style="299" customWidth="1"/>
    <col min="5634" max="5634" width="40.7109375" style="299" customWidth="1"/>
    <col min="5635" max="5635" width="7.7109375" style="299" customWidth="1"/>
    <col min="5636" max="5638" width="10.7109375" style="299" customWidth="1"/>
    <col min="5639" max="5639" width="18.7109375" style="299" customWidth="1"/>
    <col min="5640" max="5640" width="4.5703125" style="299" customWidth="1"/>
    <col min="5641" max="5641" width="19.140625" style="299" customWidth="1"/>
    <col min="5642" max="5888" width="9.140625" style="299"/>
    <col min="5889" max="5889" width="5.7109375" style="299" customWidth="1"/>
    <col min="5890" max="5890" width="40.7109375" style="299" customWidth="1"/>
    <col min="5891" max="5891" width="7.7109375" style="299" customWidth="1"/>
    <col min="5892" max="5894" width="10.7109375" style="299" customWidth="1"/>
    <col min="5895" max="5895" width="18.7109375" style="299" customWidth="1"/>
    <col min="5896" max="5896" width="4.5703125" style="299" customWidth="1"/>
    <col min="5897" max="5897" width="19.140625" style="299" customWidth="1"/>
    <col min="5898" max="6144" width="9.140625" style="299"/>
    <col min="6145" max="6145" width="5.7109375" style="299" customWidth="1"/>
    <col min="6146" max="6146" width="40.7109375" style="299" customWidth="1"/>
    <col min="6147" max="6147" width="7.7109375" style="299" customWidth="1"/>
    <col min="6148" max="6150" width="10.7109375" style="299" customWidth="1"/>
    <col min="6151" max="6151" width="18.7109375" style="299" customWidth="1"/>
    <col min="6152" max="6152" width="4.5703125" style="299" customWidth="1"/>
    <col min="6153" max="6153" width="19.140625" style="299" customWidth="1"/>
    <col min="6154" max="6400" width="9.140625" style="299"/>
    <col min="6401" max="6401" width="5.7109375" style="299" customWidth="1"/>
    <col min="6402" max="6402" width="40.7109375" style="299" customWidth="1"/>
    <col min="6403" max="6403" width="7.7109375" style="299" customWidth="1"/>
    <col min="6404" max="6406" width="10.7109375" style="299" customWidth="1"/>
    <col min="6407" max="6407" width="18.7109375" style="299" customWidth="1"/>
    <col min="6408" max="6408" width="4.5703125" style="299" customWidth="1"/>
    <col min="6409" max="6409" width="19.140625" style="299" customWidth="1"/>
    <col min="6410" max="6656" width="9.140625" style="299"/>
    <col min="6657" max="6657" width="5.7109375" style="299" customWidth="1"/>
    <col min="6658" max="6658" width="40.7109375" style="299" customWidth="1"/>
    <col min="6659" max="6659" width="7.7109375" style="299" customWidth="1"/>
    <col min="6660" max="6662" width="10.7109375" style="299" customWidth="1"/>
    <col min="6663" max="6663" width="18.7109375" style="299" customWidth="1"/>
    <col min="6664" max="6664" width="4.5703125" style="299" customWidth="1"/>
    <col min="6665" max="6665" width="19.140625" style="299" customWidth="1"/>
    <col min="6666" max="6912" width="9.140625" style="299"/>
    <col min="6913" max="6913" width="5.7109375" style="299" customWidth="1"/>
    <col min="6914" max="6914" width="40.7109375" style="299" customWidth="1"/>
    <col min="6915" max="6915" width="7.7109375" style="299" customWidth="1"/>
    <col min="6916" max="6918" width="10.7109375" style="299" customWidth="1"/>
    <col min="6919" max="6919" width="18.7109375" style="299" customWidth="1"/>
    <col min="6920" max="6920" width="4.5703125" style="299" customWidth="1"/>
    <col min="6921" max="6921" width="19.140625" style="299" customWidth="1"/>
    <col min="6922" max="7168" width="9.140625" style="299"/>
    <col min="7169" max="7169" width="5.7109375" style="299" customWidth="1"/>
    <col min="7170" max="7170" width="40.7109375" style="299" customWidth="1"/>
    <col min="7171" max="7171" width="7.7109375" style="299" customWidth="1"/>
    <col min="7172" max="7174" width="10.7109375" style="299" customWidth="1"/>
    <col min="7175" max="7175" width="18.7109375" style="299" customWidth="1"/>
    <col min="7176" max="7176" width="4.5703125" style="299" customWidth="1"/>
    <col min="7177" max="7177" width="19.140625" style="299" customWidth="1"/>
    <col min="7178" max="7424" width="9.140625" style="299"/>
    <col min="7425" max="7425" width="5.7109375" style="299" customWidth="1"/>
    <col min="7426" max="7426" width="40.7109375" style="299" customWidth="1"/>
    <col min="7427" max="7427" width="7.7109375" style="299" customWidth="1"/>
    <col min="7428" max="7430" width="10.7109375" style="299" customWidth="1"/>
    <col min="7431" max="7431" width="18.7109375" style="299" customWidth="1"/>
    <col min="7432" max="7432" width="4.5703125" style="299" customWidth="1"/>
    <col min="7433" max="7433" width="19.140625" style="299" customWidth="1"/>
    <col min="7434" max="7680" width="9.140625" style="299"/>
    <col min="7681" max="7681" width="5.7109375" style="299" customWidth="1"/>
    <col min="7682" max="7682" width="40.7109375" style="299" customWidth="1"/>
    <col min="7683" max="7683" width="7.7109375" style="299" customWidth="1"/>
    <col min="7684" max="7686" width="10.7109375" style="299" customWidth="1"/>
    <col min="7687" max="7687" width="18.7109375" style="299" customWidth="1"/>
    <col min="7688" max="7688" width="4.5703125" style="299" customWidth="1"/>
    <col min="7689" max="7689" width="19.140625" style="299" customWidth="1"/>
    <col min="7690" max="7936" width="9.140625" style="299"/>
    <col min="7937" max="7937" width="5.7109375" style="299" customWidth="1"/>
    <col min="7938" max="7938" width="40.7109375" style="299" customWidth="1"/>
    <col min="7939" max="7939" width="7.7109375" style="299" customWidth="1"/>
    <col min="7940" max="7942" width="10.7109375" style="299" customWidth="1"/>
    <col min="7943" max="7943" width="18.7109375" style="299" customWidth="1"/>
    <col min="7944" max="7944" width="4.5703125" style="299" customWidth="1"/>
    <col min="7945" max="7945" width="19.140625" style="299" customWidth="1"/>
    <col min="7946" max="8192" width="9.140625" style="299"/>
    <col min="8193" max="8193" width="5.7109375" style="299" customWidth="1"/>
    <col min="8194" max="8194" width="40.7109375" style="299" customWidth="1"/>
    <col min="8195" max="8195" width="7.7109375" style="299" customWidth="1"/>
    <col min="8196" max="8198" width="10.7109375" style="299" customWidth="1"/>
    <col min="8199" max="8199" width="18.7109375" style="299" customWidth="1"/>
    <col min="8200" max="8200" width="4.5703125" style="299" customWidth="1"/>
    <col min="8201" max="8201" width="19.140625" style="299" customWidth="1"/>
    <col min="8202" max="8448" width="9.140625" style="299"/>
    <col min="8449" max="8449" width="5.7109375" style="299" customWidth="1"/>
    <col min="8450" max="8450" width="40.7109375" style="299" customWidth="1"/>
    <col min="8451" max="8451" width="7.7109375" style="299" customWidth="1"/>
    <col min="8452" max="8454" width="10.7109375" style="299" customWidth="1"/>
    <col min="8455" max="8455" width="18.7109375" style="299" customWidth="1"/>
    <col min="8456" max="8456" width="4.5703125" style="299" customWidth="1"/>
    <col min="8457" max="8457" width="19.140625" style="299" customWidth="1"/>
    <col min="8458" max="8704" width="9.140625" style="299"/>
    <col min="8705" max="8705" width="5.7109375" style="299" customWidth="1"/>
    <col min="8706" max="8706" width="40.7109375" style="299" customWidth="1"/>
    <col min="8707" max="8707" width="7.7109375" style="299" customWidth="1"/>
    <col min="8708" max="8710" width="10.7109375" style="299" customWidth="1"/>
    <col min="8711" max="8711" width="18.7109375" style="299" customWidth="1"/>
    <col min="8712" max="8712" width="4.5703125" style="299" customWidth="1"/>
    <col min="8713" max="8713" width="19.140625" style="299" customWidth="1"/>
    <col min="8714" max="8960" width="9.140625" style="299"/>
    <col min="8961" max="8961" width="5.7109375" style="299" customWidth="1"/>
    <col min="8962" max="8962" width="40.7109375" style="299" customWidth="1"/>
    <col min="8963" max="8963" width="7.7109375" style="299" customWidth="1"/>
    <col min="8964" max="8966" width="10.7109375" style="299" customWidth="1"/>
    <col min="8967" max="8967" width="18.7109375" style="299" customWidth="1"/>
    <col min="8968" max="8968" width="4.5703125" style="299" customWidth="1"/>
    <col min="8969" max="8969" width="19.140625" style="299" customWidth="1"/>
    <col min="8970" max="9216" width="9.140625" style="299"/>
    <col min="9217" max="9217" width="5.7109375" style="299" customWidth="1"/>
    <col min="9218" max="9218" width="40.7109375" style="299" customWidth="1"/>
    <col min="9219" max="9219" width="7.7109375" style="299" customWidth="1"/>
    <col min="9220" max="9222" width="10.7109375" style="299" customWidth="1"/>
    <col min="9223" max="9223" width="18.7109375" style="299" customWidth="1"/>
    <col min="9224" max="9224" width="4.5703125" style="299" customWidth="1"/>
    <col min="9225" max="9225" width="19.140625" style="299" customWidth="1"/>
    <col min="9226" max="9472" width="9.140625" style="299"/>
    <col min="9473" max="9473" width="5.7109375" style="299" customWidth="1"/>
    <col min="9474" max="9474" width="40.7109375" style="299" customWidth="1"/>
    <col min="9475" max="9475" width="7.7109375" style="299" customWidth="1"/>
    <col min="9476" max="9478" width="10.7109375" style="299" customWidth="1"/>
    <col min="9479" max="9479" width="18.7109375" style="299" customWidth="1"/>
    <col min="9480" max="9480" width="4.5703125" style="299" customWidth="1"/>
    <col min="9481" max="9481" width="19.140625" style="299" customWidth="1"/>
    <col min="9482" max="9728" width="9.140625" style="299"/>
    <col min="9729" max="9729" width="5.7109375" style="299" customWidth="1"/>
    <col min="9730" max="9730" width="40.7109375" style="299" customWidth="1"/>
    <col min="9731" max="9731" width="7.7109375" style="299" customWidth="1"/>
    <col min="9732" max="9734" width="10.7109375" style="299" customWidth="1"/>
    <col min="9735" max="9735" width="18.7109375" style="299" customWidth="1"/>
    <col min="9736" max="9736" width="4.5703125" style="299" customWidth="1"/>
    <col min="9737" max="9737" width="19.140625" style="299" customWidth="1"/>
    <col min="9738" max="9984" width="9.140625" style="299"/>
    <col min="9985" max="9985" width="5.7109375" style="299" customWidth="1"/>
    <col min="9986" max="9986" width="40.7109375" style="299" customWidth="1"/>
    <col min="9987" max="9987" width="7.7109375" style="299" customWidth="1"/>
    <col min="9988" max="9990" width="10.7109375" style="299" customWidth="1"/>
    <col min="9991" max="9991" width="18.7109375" style="299" customWidth="1"/>
    <col min="9992" max="9992" width="4.5703125" style="299" customWidth="1"/>
    <col min="9993" max="9993" width="19.140625" style="299" customWidth="1"/>
    <col min="9994" max="10240" width="9.140625" style="299"/>
    <col min="10241" max="10241" width="5.7109375" style="299" customWidth="1"/>
    <col min="10242" max="10242" width="40.7109375" style="299" customWidth="1"/>
    <col min="10243" max="10243" width="7.7109375" style="299" customWidth="1"/>
    <col min="10244" max="10246" width="10.7109375" style="299" customWidth="1"/>
    <col min="10247" max="10247" width="18.7109375" style="299" customWidth="1"/>
    <col min="10248" max="10248" width="4.5703125" style="299" customWidth="1"/>
    <col min="10249" max="10249" width="19.140625" style="299" customWidth="1"/>
    <col min="10250" max="10496" width="9.140625" style="299"/>
    <col min="10497" max="10497" width="5.7109375" style="299" customWidth="1"/>
    <col min="10498" max="10498" width="40.7109375" style="299" customWidth="1"/>
    <col min="10499" max="10499" width="7.7109375" style="299" customWidth="1"/>
    <col min="10500" max="10502" width="10.7109375" style="299" customWidth="1"/>
    <col min="10503" max="10503" width="18.7109375" style="299" customWidth="1"/>
    <col min="10504" max="10504" width="4.5703125" style="299" customWidth="1"/>
    <col min="10505" max="10505" width="19.140625" style="299" customWidth="1"/>
    <col min="10506" max="10752" width="9.140625" style="299"/>
    <col min="10753" max="10753" width="5.7109375" style="299" customWidth="1"/>
    <col min="10754" max="10754" width="40.7109375" style="299" customWidth="1"/>
    <col min="10755" max="10755" width="7.7109375" style="299" customWidth="1"/>
    <col min="10756" max="10758" width="10.7109375" style="299" customWidth="1"/>
    <col min="10759" max="10759" width="18.7109375" style="299" customWidth="1"/>
    <col min="10760" max="10760" width="4.5703125" style="299" customWidth="1"/>
    <col min="10761" max="10761" width="19.140625" style="299" customWidth="1"/>
    <col min="10762" max="11008" width="9.140625" style="299"/>
    <col min="11009" max="11009" width="5.7109375" style="299" customWidth="1"/>
    <col min="11010" max="11010" width="40.7109375" style="299" customWidth="1"/>
    <col min="11011" max="11011" width="7.7109375" style="299" customWidth="1"/>
    <col min="11012" max="11014" width="10.7109375" style="299" customWidth="1"/>
    <col min="11015" max="11015" width="18.7109375" style="299" customWidth="1"/>
    <col min="11016" max="11016" width="4.5703125" style="299" customWidth="1"/>
    <col min="11017" max="11017" width="19.140625" style="299" customWidth="1"/>
    <col min="11018" max="11264" width="9.140625" style="299"/>
    <col min="11265" max="11265" width="5.7109375" style="299" customWidth="1"/>
    <col min="11266" max="11266" width="40.7109375" style="299" customWidth="1"/>
    <col min="11267" max="11267" width="7.7109375" style="299" customWidth="1"/>
    <col min="11268" max="11270" width="10.7109375" style="299" customWidth="1"/>
    <col min="11271" max="11271" width="18.7109375" style="299" customWidth="1"/>
    <col min="11272" max="11272" width="4.5703125" style="299" customWidth="1"/>
    <col min="11273" max="11273" width="19.140625" style="299" customWidth="1"/>
    <col min="11274" max="11520" width="9.140625" style="299"/>
    <col min="11521" max="11521" width="5.7109375" style="299" customWidth="1"/>
    <col min="11522" max="11522" width="40.7109375" style="299" customWidth="1"/>
    <col min="11523" max="11523" width="7.7109375" style="299" customWidth="1"/>
    <col min="11524" max="11526" width="10.7109375" style="299" customWidth="1"/>
    <col min="11527" max="11527" width="18.7109375" style="299" customWidth="1"/>
    <col min="11528" max="11528" width="4.5703125" style="299" customWidth="1"/>
    <col min="11529" max="11529" width="19.140625" style="299" customWidth="1"/>
    <col min="11530" max="11776" width="9.140625" style="299"/>
    <col min="11777" max="11777" width="5.7109375" style="299" customWidth="1"/>
    <col min="11778" max="11778" width="40.7109375" style="299" customWidth="1"/>
    <col min="11779" max="11779" width="7.7109375" style="299" customWidth="1"/>
    <col min="11780" max="11782" width="10.7109375" style="299" customWidth="1"/>
    <col min="11783" max="11783" width="18.7109375" style="299" customWidth="1"/>
    <col min="11784" max="11784" width="4.5703125" style="299" customWidth="1"/>
    <col min="11785" max="11785" width="19.140625" style="299" customWidth="1"/>
    <col min="11786" max="12032" width="9.140625" style="299"/>
    <col min="12033" max="12033" width="5.7109375" style="299" customWidth="1"/>
    <col min="12034" max="12034" width="40.7109375" style="299" customWidth="1"/>
    <col min="12035" max="12035" width="7.7109375" style="299" customWidth="1"/>
    <col min="12036" max="12038" width="10.7109375" style="299" customWidth="1"/>
    <col min="12039" max="12039" width="18.7109375" style="299" customWidth="1"/>
    <col min="12040" max="12040" width="4.5703125" style="299" customWidth="1"/>
    <col min="12041" max="12041" width="19.140625" style="299" customWidth="1"/>
    <col min="12042" max="12288" width="9.140625" style="299"/>
    <col min="12289" max="12289" width="5.7109375" style="299" customWidth="1"/>
    <col min="12290" max="12290" width="40.7109375" style="299" customWidth="1"/>
    <col min="12291" max="12291" width="7.7109375" style="299" customWidth="1"/>
    <col min="12292" max="12294" width="10.7109375" style="299" customWidth="1"/>
    <col min="12295" max="12295" width="18.7109375" style="299" customWidth="1"/>
    <col min="12296" max="12296" width="4.5703125" style="299" customWidth="1"/>
    <col min="12297" max="12297" width="19.140625" style="299" customWidth="1"/>
    <col min="12298" max="12544" width="9.140625" style="299"/>
    <col min="12545" max="12545" width="5.7109375" style="299" customWidth="1"/>
    <col min="12546" max="12546" width="40.7109375" style="299" customWidth="1"/>
    <col min="12547" max="12547" width="7.7109375" style="299" customWidth="1"/>
    <col min="12548" max="12550" width="10.7109375" style="299" customWidth="1"/>
    <col min="12551" max="12551" width="18.7109375" style="299" customWidth="1"/>
    <col min="12552" max="12552" width="4.5703125" style="299" customWidth="1"/>
    <col min="12553" max="12553" width="19.140625" style="299" customWidth="1"/>
    <col min="12554" max="12800" width="9.140625" style="299"/>
    <col min="12801" max="12801" width="5.7109375" style="299" customWidth="1"/>
    <col min="12802" max="12802" width="40.7109375" style="299" customWidth="1"/>
    <col min="12803" max="12803" width="7.7109375" style="299" customWidth="1"/>
    <col min="12804" max="12806" width="10.7109375" style="299" customWidth="1"/>
    <col min="12807" max="12807" width="18.7109375" style="299" customWidth="1"/>
    <col min="12808" max="12808" width="4.5703125" style="299" customWidth="1"/>
    <col min="12809" max="12809" width="19.140625" style="299" customWidth="1"/>
    <col min="12810" max="13056" width="9.140625" style="299"/>
    <col min="13057" max="13057" width="5.7109375" style="299" customWidth="1"/>
    <col min="13058" max="13058" width="40.7109375" style="299" customWidth="1"/>
    <col min="13059" max="13059" width="7.7109375" style="299" customWidth="1"/>
    <col min="13060" max="13062" width="10.7109375" style="299" customWidth="1"/>
    <col min="13063" max="13063" width="18.7109375" style="299" customWidth="1"/>
    <col min="13064" max="13064" width="4.5703125" style="299" customWidth="1"/>
    <col min="13065" max="13065" width="19.140625" style="299" customWidth="1"/>
    <col min="13066" max="13312" width="9.140625" style="299"/>
    <col min="13313" max="13313" width="5.7109375" style="299" customWidth="1"/>
    <col min="13314" max="13314" width="40.7109375" style="299" customWidth="1"/>
    <col min="13315" max="13315" width="7.7109375" style="299" customWidth="1"/>
    <col min="13316" max="13318" width="10.7109375" style="299" customWidth="1"/>
    <col min="13319" max="13319" width="18.7109375" style="299" customWidth="1"/>
    <col min="13320" max="13320" width="4.5703125" style="299" customWidth="1"/>
    <col min="13321" max="13321" width="19.140625" style="299" customWidth="1"/>
    <col min="13322" max="13568" width="9.140625" style="299"/>
    <col min="13569" max="13569" width="5.7109375" style="299" customWidth="1"/>
    <col min="13570" max="13570" width="40.7109375" style="299" customWidth="1"/>
    <col min="13571" max="13571" width="7.7109375" style="299" customWidth="1"/>
    <col min="13572" max="13574" width="10.7109375" style="299" customWidth="1"/>
    <col min="13575" max="13575" width="18.7109375" style="299" customWidth="1"/>
    <col min="13576" max="13576" width="4.5703125" style="299" customWidth="1"/>
    <col min="13577" max="13577" width="19.140625" style="299" customWidth="1"/>
    <col min="13578" max="13824" width="9.140625" style="299"/>
    <col min="13825" max="13825" width="5.7109375" style="299" customWidth="1"/>
    <col min="13826" max="13826" width="40.7109375" style="299" customWidth="1"/>
    <col min="13827" max="13827" width="7.7109375" style="299" customWidth="1"/>
    <col min="13828" max="13830" width="10.7109375" style="299" customWidth="1"/>
    <col min="13831" max="13831" width="18.7109375" style="299" customWidth="1"/>
    <col min="13832" max="13832" width="4.5703125" style="299" customWidth="1"/>
    <col min="13833" max="13833" width="19.140625" style="299" customWidth="1"/>
    <col min="13834" max="14080" width="9.140625" style="299"/>
    <col min="14081" max="14081" width="5.7109375" style="299" customWidth="1"/>
    <col min="14082" max="14082" width="40.7109375" style="299" customWidth="1"/>
    <col min="14083" max="14083" width="7.7109375" style="299" customWidth="1"/>
    <col min="14084" max="14086" width="10.7109375" style="299" customWidth="1"/>
    <col min="14087" max="14087" width="18.7109375" style="299" customWidth="1"/>
    <col min="14088" max="14088" width="4.5703125" style="299" customWidth="1"/>
    <col min="14089" max="14089" width="19.140625" style="299" customWidth="1"/>
    <col min="14090" max="14336" width="9.140625" style="299"/>
    <col min="14337" max="14337" width="5.7109375" style="299" customWidth="1"/>
    <col min="14338" max="14338" width="40.7109375" style="299" customWidth="1"/>
    <col min="14339" max="14339" width="7.7109375" style="299" customWidth="1"/>
    <col min="14340" max="14342" width="10.7109375" style="299" customWidth="1"/>
    <col min="14343" max="14343" width="18.7109375" style="299" customWidth="1"/>
    <col min="14344" max="14344" width="4.5703125" style="299" customWidth="1"/>
    <col min="14345" max="14345" width="19.140625" style="299" customWidth="1"/>
    <col min="14346" max="14592" width="9.140625" style="299"/>
    <col min="14593" max="14593" width="5.7109375" style="299" customWidth="1"/>
    <col min="14594" max="14594" width="40.7109375" style="299" customWidth="1"/>
    <col min="14595" max="14595" width="7.7109375" style="299" customWidth="1"/>
    <col min="14596" max="14598" width="10.7109375" style="299" customWidth="1"/>
    <col min="14599" max="14599" width="18.7109375" style="299" customWidth="1"/>
    <col min="14600" max="14600" width="4.5703125" style="299" customWidth="1"/>
    <col min="14601" max="14601" width="19.140625" style="299" customWidth="1"/>
    <col min="14602" max="14848" width="9.140625" style="299"/>
    <col min="14849" max="14849" width="5.7109375" style="299" customWidth="1"/>
    <col min="14850" max="14850" width="40.7109375" style="299" customWidth="1"/>
    <col min="14851" max="14851" width="7.7109375" style="299" customWidth="1"/>
    <col min="14852" max="14854" width="10.7109375" style="299" customWidth="1"/>
    <col min="14855" max="14855" width="18.7109375" style="299" customWidth="1"/>
    <col min="14856" max="14856" width="4.5703125" style="299" customWidth="1"/>
    <col min="14857" max="14857" width="19.140625" style="299" customWidth="1"/>
    <col min="14858" max="15104" width="9.140625" style="299"/>
    <col min="15105" max="15105" width="5.7109375" style="299" customWidth="1"/>
    <col min="15106" max="15106" width="40.7109375" style="299" customWidth="1"/>
    <col min="15107" max="15107" width="7.7109375" style="299" customWidth="1"/>
    <col min="15108" max="15110" width="10.7109375" style="299" customWidth="1"/>
    <col min="15111" max="15111" width="18.7109375" style="299" customWidth="1"/>
    <col min="15112" max="15112" width="4.5703125" style="299" customWidth="1"/>
    <col min="15113" max="15113" width="19.140625" style="299" customWidth="1"/>
    <col min="15114" max="15360" width="9.140625" style="299"/>
    <col min="15361" max="15361" width="5.7109375" style="299" customWidth="1"/>
    <col min="15362" max="15362" width="40.7109375" style="299" customWidth="1"/>
    <col min="15363" max="15363" width="7.7109375" style="299" customWidth="1"/>
    <col min="15364" max="15366" width="10.7109375" style="299" customWidth="1"/>
    <col min="15367" max="15367" width="18.7109375" style="299" customWidth="1"/>
    <col min="15368" max="15368" width="4.5703125" style="299" customWidth="1"/>
    <col min="15369" max="15369" width="19.140625" style="299" customWidth="1"/>
    <col min="15370" max="15616" width="9.140625" style="299"/>
    <col min="15617" max="15617" width="5.7109375" style="299" customWidth="1"/>
    <col min="15618" max="15618" width="40.7109375" style="299" customWidth="1"/>
    <col min="15619" max="15619" width="7.7109375" style="299" customWidth="1"/>
    <col min="15620" max="15622" width="10.7109375" style="299" customWidth="1"/>
    <col min="15623" max="15623" width="18.7109375" style="299" customWidth="1"/>
    <col min="15624" max="15624" width="4.5703125" style="299" customWidth="1"/>
    <col min="15625" max="15625" width="19.140625" style="299" customWidth="1"/>
    <col min="15626" max="15872" width="9.140625" style="299"/>
    <col min="15873" max="15873" width="5.7109375" style="299" customWidth="1"/>
    <col min="15874" max="15874" width="40.7109375" style="299" customWidth="1"/>
    <col min="15875" max="15875" width="7.7109375" style="299" customWidth="1"/>
    <col min="15876" max="15878" width="10.7109375" style="299" customWidth="1"/>
    <col min="15879" max="15879" width="18.7109375" style="299" customWidth="1"/>
    <col min="15880" max="15880" width="4.5703125" style="299" customWidth="1"/>
    <col min="15881" max="15881" width="19.140625" style="299" customWidth="1"/>
    <col min="15882" max="16128" width="9.140625" style="299"/>
    <col min="16129" max="16129" width="5.7109375" style="299" customWidth="1"/>
    <col min="16130" max="16130" width="40.7109375" style="299" customWidth="1"/>
    <col min="16131" max="16131" width="7.7109375" style="299" customWidth="1"/>
    <col min="16132" max="16134" width="10.7109375" style="299" customWidth="1"/>
    <col min="16135" max="16135" width="18.7109375" style="299" customWidth="1"/>
    <col min="16136" max="16136" width="4.5703125" style="299" customWidth="1"/>
    <col min="16137" max="16137" width="19.140625" style="299" customWidth="1"/>
    <col min="16138" max="16384" width="9.140625" style="299"/>
  </cols>
  <sheetData>
    <row r="1" spans="1:8" s="280" customFormat="1" ht="13.5" thickBot="1">
      <c r="A1" s="299"/>
      <c r="B1" s="300"/>
      <c r="C1" s="301"/>
      <c r="D1" s="302"/>
      <c r="E1" s="303"/>
      <c r="F1" s="304"/>
    </row>
    <row r="2" spans="1:8" s="291" customFormat="1" ht="13.5" thickBot="1">
      <c r="A2" s="284"/>
      <c r="B2" s="285" t="s">
        <v>244</v>
      </c>
      <c r="C2" s="286"/>
      <c r="D2" s="287"/>
      <c r="E2" s="285"/>
      <c r="F2" s="288"/>
      <c r="G2" s="289"/>
      <c r="H2" s="290"/>
    </row>
    <row r="3" spans="1:8" s="291" customFormat="1">
      <c r="C3" s="292"/>
      <c r="D3" s="289"/>
      <c r="F3" s="289"/>
      <c r="G3" s="289"/>
      <c r="H3" s="290"/>
    </row>
    <row r="4" spans="1:8" s="291" customFormat="1" ht="13.5" thickBot="1">
      <c r="A4" s="293" t="s">
        <v>188</v>
      </c>
      <c r="B4" s="294" t="s">
        <v>497</v>
      </c>
      <c r="C4" s="295"/>
      <c r="D4" s="296"/>
      <c r="E4" s="294"/>
      <c r="F4" s="296"/>
      <c r="G4" s="289"/>
      <c r="H4" s="290"/>
    </row>
    <row r="5" spans="1:8" s="280" customFormat="1">
      <c r="C5" s="281"/>
      <c r="D5" s="282"/>
      <c r="F5" s="282"/>
      <c r="G5" s="282"/>
      <c r="H5" s="283"/>
    </row>
    <row r="6" spans="1:8" ht="13.5" thickBot="1">
      <c r="A6" s="297" t="s">
        <v>616</v>
      </c>
      <c r="B6" s="1199" t="s">
        <v>617</v>
      </c>
      <c r="C6" s="1199"/>
      <c r="D6" s="1199"/>
      <c r="E6" s="1199"/>
      <c r="F6" s="1199"/>
      <c r="G6" s="298"/>
      <c r="H6" s="357"/>
    </row>
    <row r="7" spans="1:8">
      <c r="B7" s="300"/>
      <c r="D7" s="302"/>
      <c r="E7" s="303"/>
      <c r="F7" s="304"/>
      <c r="G7" s="304"/>
      <c r="H7" s="358"/>
    </row>
    <row r="8" spans="1:8">
      <c r="A8" s="1211" t="s">
        <v>217</v>
      </c>
      <c r="B8" s="1211"/>
      <c r="C8" s="307"/>
      <c r="D8" s="308"/>
      <c r="E8" s="309"/>
      <c r="F8" s="310"/>
    </row>
    <row r="9" spans="1:8">
      <c r="A9" s="489"/>
      <c r="B9" s="489"/>
      <c r="C9" s="307"/>
      <c r="D9" s="308"/>
      <c r="E9" s="309"/>
      <c r="F9" s="310"/>
    </row>
    <row r="10" spans="1:8" ht="107.25" customHeight="1">
      <c r="A10" s="1197" t="s">
        <v>618</v>
      </c>
      <c r="B10" s="1197"/>
      <c r="C10" s="1197"/>
      <c r="D10" s="1197"/>
      <c r="E10" s="1197"/>
      <c r="F10" s="310"/>
    </row>
    <row r="11" spans="1:8">
      <c r="A11" s="326"/>
      <c r="B11" s="326"/>
      <c r="C11" s="326"/>
      <c r="D11" s="361"/>
      <c r="E11" s="326"/>
      <c r="F11" s="310"/>
    </row>
    <row r="12" spans="1:8" ht="317.25" customHeight="1">
      <c r="A12" s="1201" t="s">
        <v>619</v>
      </c>
      <c r="B12" s="1201"/>
      <c r="C12" s="1201"/>
      <c r="D12" s="1201"/>
      <c r="E12" s="1201"/>
      <c r="F12" s="310"/>
    </row>
    <row r="13" spans="1:8">
      <c r="A13" s="326"/>
      <c r="B13" s="300"/>
      <c r="C13" s="300"/>
      <c r="D13" s="360"/>
      <c r="E13" s="300"/>
      <c r="F13" s="310"/>
    </row>
    <row r="14" spans="1:8" ht="74.25" customHeight="1">
      <c r="A14" s="1197" t="s">
        <v>620</v>
      </c>
      <c r="B14" s="1198"/>
      <c r="C14" s="1198"/>
      <c r="D14" s="1198"/>
      <c r="E14" s="1198"/>
      <c r="F14" s="310"/>
    </row>
    <row r="15" spans="1:8">
      <c r="A15" s="326"/>
      <c r="B15" s="300"/>
      <c r="C15" s="300"/>
      <c r="D15" s="360"/>
      <c r="E15" s="300"/>
      <c r="F15" s="310"/>
    </row>
    <row r="16" spans="1:8" ht="99.75" customHeight="1">
      <c r="A16" s="1197" t="s">
        <v>419</v>
      </c>
      <c r="B16" s="1198"/>
      <c r="C16" s="1198"/>
      <c r="D16" s="1198"/>
      <c r="E16" s="1198"/>
      <c r="F16" s="310"/>
    </row>
    <row r="17" spans="1:6">
      <c r="A17" s="326"/>
      <c r="B17" s="300"/>
      <c r="C17" s="300"/>
      <c r="D17" s="360"/>
      <c r="E17" s="300"/>
      <c r="F17" s="310"/>
    </row>
    <row r="18" spans="1:6" ht="37.5" customHeight="1">
      <c r="A18" s="1197" t="s">
        <v>502</v>
      </c>
      <c r="B18" s="1198"/>
      <c r="C18" s="1198"/>
      <c r="D18" s="1198"/>
      <c r="E18" s="1198"/>
      <c r="F18" s="310"/>
    </row>
    <row r="19" spans="1:6">
      <c r="A19" s="326"/>
      <c r="B19" s="300"/>
      <c r="C19" s="300"/>
      <c r="D19" s="360"/>
      <c r="E19" s="300"/>
      <c r="F19" s="310"/>
    </row>
    <row r="20" spans="1:6" ht="72" customHeight="1">
      <c r="A20" s="1197" t="s">
        <v>621</v>
      </c>
      <c r="B20" s="1198"/>
      <c r="C20" s="1198"/>
      <c r="D20" s="1198"/>
      <c r="E20" s="1198"/>
      <c r="F20" s="310"/>
    </row>
    <row r="21" spans="1:6">
      <c r="A21" s="326"/>
      <c r="B21" s="300"/>
      <c r="C21" s="300"/>
      <c r="D21" s="360"/>
      <c r="E21" s="300"/>
      <c r="F21" s="310"/>
    </row>
    <row r="22" spans="1:6" ht="86.25" customHeight="1">
      <c r="A22" s="1201" t="s">
        <v>622</v>
      </c>
      <c r="B22" s="1212"/>
      <c r="C22" s="1212"/>
      <c r="D22" s="1212"/>
      <c r="E22" s="1212"/>
      <c r="F22" s="310"/>
    </row>
    <row r="23" spans="1:6">
      <c r="A23" s="326"/>
      <c r="B23" s="300"/>
      <c r="C23" s="300"/>
      <c r="D23" s="360"/>
      <c r="E23" s="300"/>
      <c r="F23" s="310"/>
    </row>
    <row r="24" spans="1:6" ht="162.75" customHeight="1">
      <c r="A24" s="1201" t="s">
        <v>623</v>
      </c>
      <c r="B24" s="1213"/>
      <c r="C24" s="1213"/>
      <c r="D24" s="1213"/>
      <c r="E24" s="1213"/>
      <c r="F24" s="310"/>
    </row>
    <row r="25" spans="1:6">
      <c r="A25" s="326"/>
      <c r="B25" s="300"/>
      <c r="C25" s="300"/>
      <c r="D25" s="360"/>
      <c r="E25" s="300"/>
      <c r="F25" s="310"/>
    </row>
    <row r="26" spans="1:6" ht="110.25" customHeight="1">
      <c r="A26" s="1197" t="s">
        <v>624</v>
      </c>
      <c r="B26" s="1197"/>
      <c r="C26" s="1197"/>
      <c r="D26" s="1197"/>
      <c r="E26" s="1197"/>
      <c r="F26" s="310"/>
    </row>
    <row r="27" spans="1:6">
      <c r="A27" s="326"/>
      <c r="B27" s="326"/>
      <c r="C27" s="326"/>
      <c r="D27" s="361"/>
      <c r="E27" s="326"/>
      <c r="F27" s="310"/>
    </row>
    <row r="28" spans="1:6" ht="108.75" customHeight="1">
      <c r="A28" s="1197" t="s">
        <v>431</v>
      </c>
      <c r="B28" s="1198"/>
      <c r="C28" s="1198"/>
      <c r="D28" s="1198"/>
      <c r="E28" s="1198"/>
      <c r="F28" s="310"/>
    </row>
    <row r="29" spans="1:6">
      <c r="A29" s="326"/>
      <c r="B29" s="300"/>
      <c r="C29" s="300"/>
      <c r="D29" s="360"/>
      <c r="E29" s="300"/>
      <c r="F29" s="310"/>
    </row>
    <row r="30" spans="1:6">
      <c r="A30" s="1209" t="s">
        <v>625</v>
      </c>
      <c r="B30" s="1209"/>
      <c r="C30" s="1209"/>
      <c r="D30" s="1209"/>
      <c r="E30" s="1209"/>
      <c r="F30" s="310"/>
    </row>
    <row r="31" spans="1:6">
      <c r="A31" s="1209"/>
      <c r="B31" s="1209"/>
      <c r="C31" s="1209"/>
      <c r="D31" s="1209"/>
      <c r="E31" s="1209"/>
      <c r="F31" s="310"/>
    </row>
    <row r="32" spans="1:6">
      <c r="A32" s="1209"/>
      <c r="B32" s="1209"/>
      <c r="C32" s="1209"/>
      <c r="D32" s="1209"/>
      <c r="E32" s="1209"/>
      <c r="F32" s="310"/>
    </row>
    <row r="33" spans="1:7">
      <c r="A33" s="1209"/>
      <c r="B33" s="1209"/>
      <c r="C33" s="1209"/>
      <c r="D33" s="1209"/>
      <c r="E33" s="1209"/>
      <c r="F33" s="310"/>
    </row>
    <row r="34" spans="1:7" ht="16.5" customHeight="1">
      <c r="A34" s="1209"/>
      <c r="B34" s="1209"/>
      <c r="C34" s="1209"/>
      <c r="D34" s="1209"/>
      <c r="E34" s="1209"/>
      <c r="F34" s="310"/>
    </row>
    <row r="35" spans="1:7">
      <c r="A35" s="1209"/>
      <c r="B35" s="1209"/>
      <c r="C35" s="1209"/>
      <c r="D35" s="1209"/>
      <c r="E35" s="1209"/>
      <c r="F35" s="310"/>
    </row>
    <row r="36" spans="1:7">
      <c r="A36" s="1209"/>
      <c r="B36" s="1209"/>
      <c r="C36" s="1209"/>
      <c r="D36" s="1209"/>
      <c r="E36" s="1209"/>
      <c r="F36" s="310"/>
    </row>
    <row r="37" spans="1:7">
      <c r="A37" s="1209"/>
      <c r="B37" s="1209"/>
      <c r="C37" s="1209"/>
      <c r="D37" s="1209"/>
      <c r="E37" s="1209"/>
      <c r="F37" s="310"/>
    </row>
    <row r="38" spans="1:7">
      <c r="A38" s="1209"/>
      <c r="B38" s="1209"/>
      <c r="C38" s="1209"/>
      <c r="D38" s="1209"/>
      <c r="E38" s="1209"/>
      <c r="F38" s="310"/>
    </row>
    <row r="39" spans="1:7">
      <c r="A39" s="1209"/>
      <c r="B39" s="1209"/>
      <c r="C39" s="1209"/>
      <c r="D39" s="1209"/>
      <c r="E39" s="1209"/>
      <c r="F39" s="310"/>
    </row>
    <row r="40" spans="1:7">
      <c r="A40" s="1209"/>
      <c r="B40" s="1209"/>
      <c r="C40" s="1209"/>
      <c r="D40" s="1209"/>
      <c r="E40" s="1209"/>
      <c r="F40" s="310"/>
    </row>
    <row r="41" spans="1:7">
      <c r="A41" s="1209"/>
      <c r="B41" s="1209"/>
      <c r="C41" s="1209"/>
      <c r="D41" s="1209"/>
      <c r="E41" s="1209"/>
      <c r="F41" s="310"/>
    </row>
    <row r="42" spans="1:7" ht="18.75" customHeight="1">
      <c r="A42" s="1209"/>
      <c r="B42" s="1209"/>
      <c r="C42" s="1209"/>
      <c r="D42" s="1209"/>
      <c r="E42" s="1209"/>
      <c r="F42" s="439"/>
      <c r="G42" s="505"/>
    </row>
    <row r="43" spans="1:7" ht="124.5" customHeight="1">
      <c r="A43" s="1198" t="s">
        <v>626</v>
      </c>
      <c r="B43" s="1215"/>
      <c r="C43" s="1215"/>
      <c r="D43" s="1215"/>
      <c r="E43" s="1215"/>
      <c r="F43" s="310"/>
    </row>
    <row r="44" spans="1:7" ht="15">
      <c r="A44" s="300"/>
      <c r="B44" s="506"/>
      <c r="C44" s="506"/>
      <c r="D44" s="506"/>
      <c r="E44" s="506"/>
      <c r="F44" s="310"/>
    </row>
    <row r="45" spans="1:7" ht="71.25" customHeight="1">
      <c r="A45" s="1203" t="s">
        <v>627</v>
      </c>
      <c r="B45" s="1206"/>
      <c r="C45" s="1206"/>
      <c r="D45" s="1206"/>
      <c r="E45" s="1206"/>
      <c r="F45" s="310"/>
    </row>
    <row r="46" spans="1:7">
      <c r="A46" s="326"/>
      <c r="B46" s="300"/>
      <c r="C46" s="300"/>
      <c r="D46" s="360"/>
      <c r="E46" s="300"/>
      <c r="F46" s="310"/>
    </row>
    <row r="47" spans="1:7" ht="42.75" customHeight="1">
      <c r="A47" s="1197" t="s">
        <v>432</v>
      </c>
      <c r="B47" s="1198"/>
      <c r="C47" s="1198"/>
      <c r="D47" s="1198"/>
      <c r="E47" s="1198"/>
      <c r="F47" s="310"/>
    </row>
    <row r="48" spans="1:7">
      <c r="A48" s="326"/>
      <c r="B48" s="300"/>
      <c r="C48" s="300"/>
      <c r="D48" s="360"/>
      <c r="E48" s="300"/>
      <c r="F48" s="310"/>
    </row>
    <row r="49" spans="1:8" ht="87" customHeight="1">
      <c r="A49" s="1197" t="s">
        <v>628</v>
      </c>
      <c r="B49" s="1197"/>
      <c r="C49" s="1197"/>
      <c r="D49" s="1197"/>
      <c r="E49" s="1197"/>
      <c r="F49" s="310"/>
    </row>
    <row r="50" spans="1:8">
      <c r="A50" s="326"/>
      <c r="B50" s="300"/>
      <c r="C50" s="300"/>
      <c r="D50" s="360"/>
      <c r="E50" s="300"/>
      <c r="F50" s="310"/>
    </row>
    <row r="51" spans="1:8" ht="30.75" customHeight="1">
      <c r="A51" s="1197" t="s">
        <v>434</v>
      </c>
      <c r="B51" s="1197"/>
      <c r="C51" s="1197"/>
      <c r="D51" s="1197"/>
      <c r="E51" s="1197"/>
      <c r="F51" s="310"/>
    </row>
    <row r="52" spans="1:8">
      <c r="A52" s="326"/>
      <c r="B52" s="300"/>
      <c r="C52" s="300"/>
      <c r="D52" s="360"/>
      <c r="E52" s="300"/>
      <c r="F52" s="310"/>
    </row>
    <row r="53" spans="1:8" ht="96" customHeight="1">
      <c r="A53" s="1197" t="s">
        <v>435</v>
      </c>
      <c r="B53" s="1214"/>
      <c r="C53" s="1214"/>
      <c r="D53" s="1214"/>
      <c r="E53" s="1214"/>
      <c r="F53" s="310"/>
    </row>
    <row r="54" spans="1:8">
      <c r="A54" s="326"/>
      <c r="B54" s="455"/>
      <c r="C54" s="455"/>
      <c r="D54" s="507"/>
      <c r="E54" s="455"/>
      <c r="F54" s="310"/>
    </row>
    <row r="55" spans="1:8" ht="84" customHeight="1">
      <c r="A55" s="1197" t="s">
        <v>629</v>
      </c>
      <c r="B55" s="1197"/>
      <c r="C55" s="1197"/>
      <c r="D55" s="1197"/>
      <c r="E55" s="1197"/>
      <c r="F55" s="310"/>
    </row>
    <row r="56" spans="1:8">
      <c r="A56" s="326"/>
      <c r="B56" s="326"/>
      <c r="C56" s="326"/>
      <c r="D56" s="361"/>
      <c r="E56" s="326"/>
      <c r="F56" s="310"/>
    </row>
    <row r="57" spans="1:8" ht="114.75" customHeight="1">
      <c r="A57" s="1197" t="s">
        <v>630</v>
      </c>
      <c r="B57" s="1198"/>
      <c r="C57" s="1198"/>
      <c r="D57" s="1198"/>
      <c r="E57" s="1198"/>
      <c r="F57" s="310"/>
    </row>
    <row r="58" spans="1:8">
      <c r="A58" s="326"/>
      <c r="B58" s="467"/>
      <c r="C58" s="467"/>
      <c r="D58" s="467"/>
      <c r="E58" s="467"/>
      <c r="F58" s="310"/>
      <c r="G58" s="299"/>
    </row>
    <row r="59" spans="1:8" s="322" customFormat="1">
      <c r="A59" s="317"/>
      <c r="B59" s="317"/>
      <c r="C59" s="318" t="s">
        <v>253</v>
      </c>
      <c r="D59" s="319" t="s">
        <v>254</v>
      </c>
      <c r="E59" s="318" t="s">
        <v>255</v>
      </c>
      <c r="F59" s="318" t="s">
        <v>256</v>
      </c>
      <c r="G59" s="320"/>
      <c r="H59" s="321"/>
    </row>
    <row r="60" spans="1:8">
      <c r="A60" s="458"/>
      <c r="B60" s="283"/>
      <c r="C60" s="283"/>
      <c r="D60" s="363"/>
      <c r="E60" s="283"/>
      <c r="F60" s="310"/>
    </row>
    <row r="61" spans="1:8" ht="25.5">
      <c r="A61" s="326" t="s">
        <v>631</v>
      </c>
      <c r="B61" s="385" t="s">
        <v>632</v>
      </c>
      <c r="C61" s="508"/>
      <c r="D61" s="302"/>
      <c r="E61" s="340"/>
      <c r="F61" s="302"/>
    </row>
    <row r="62" spans="1:8" ht="395.25">
      <c r="A62" s="326"/>
      <c r="B62" s="327" t="s">
        <v>1069</v>
      </c>
      <c r="C62" s="508"/>
      <c r="D62" s="302"/>
      <c r="E62" s="340"/>
      <c r="F62" s="302"/>
    </row>
    <row r="63" spans="1:8" ht="280.5">
      <c r="A63" s="326"/>
      <c r="B63" s="327" t="s">
        <v>1070</v>
      </c>
      <c r="C63" s="508"/>
      <c r="D63" s="302"/>
      <c r="E63" s="340"/>
      <c r="F63" s="302"/>
    </row>
    <row r="64" spans="1:8" ht="150.75" customHeight="1">
      <c r="B64" s="327" t="s">
        <v>633</v>
      </c>
      <c r="C64" s="324"/>
      <c r="D64" s="302"/>
      <c r="E64" s="340"/>
      <c r="F64" s="302"/>
      <c r="G64" s="509"/>
    </row>
    <row r="65" spans="1:15">
      <c r="B65" s="327" t="s">
        <v>634</v>
      </c>
      <c r="C65" s="324"/>
      <c r="D65" s="302"/>
      <c r="E65" s="340"/>
      <c r="F65" s="302"/>
    </row>
    <row r="66" spans="1:15" s="511" customFormat="1" ht="156.75" customHeight="1">
      <c r="A66" s="299"/>
      <c r="B66" s="327" t="s">
        <v>635</v>
      </c>
      <c r="C66" s="324"/>
      <c r="D66" s="302"/>
      <c r="E66" s="340"/>
      <c r="F66" s="302"/>
      <c r="G66" s="510"/>
    </row>
    <row r="67" spans="1:15" s="512" customFormat="1" ht="64.5" customHeight="1">
      <c r="B67" s="513" t="s">
        <v>636</v>
      </c>
      <c r="C67" s="514"/>
      <c r="D67" s="515"/>
      <c r="E67" s="516"/>
      <c r="F67" s="515"/>
      <c r="G67" s="517"/>
    </row>
    <row r="68" spans="1:15" s="512" customFormat="1" ht="66" customHeight="1">
      <c r="A68" s="518"/>
      <c r="B68" s="513" t="s">
        <v>637</v>
      </c>
      <c r="C68" s="514"/>
      <c r="D68" s="515"/>
      <c r="E68" s="516"/>
      <c r="F68" s="515"/>
      <c r="G68" s="517"/>
    </row>
    <row r="69" spans="1:15" s="512" customFormat="1" ht="27" customHeight="1">
      <c r="A69" s="518"/>
      <c r="B69" s="513" t="s">
        <v>638</v>
      </c>
      <c r="C69" s="514"/>
      <c r="D69" s="515"/>
      <c r="E69" s="516"/>
      <c r="F69" s="515"/>
      <c r="G69" s="517"/>
    </row>
    <row r="70" spans="1:15" s="512" customFormat="1">
      <c r="A70" s="518"/>
      <c r="B70" s="513" t="s">
        <v>639</v>
      </c>
      <c r="C70" s="514"/>
      <c r="D70" s="515"/>
      <c r="E70" s="516"/>
      <c r="F70" s="515"/>
      <c r="G70" s="517"/>
    </row>
    <row r="71" spans="1:15" s="512" customFormat="1" ht="25.5">
      <c r="A71" s="518"/>
      <c r="B71" s="513" t="s">
        <v>640</v>
      </c>
      <c r="C71" s="514"/>
      <c r="D71" s="515"/>
      <c r="E71" s="516"/>
      <c r="F71" s="515"/>
      <c r="G71" s="517"/>
    </row>
    <row r="72" spans="1:15" s="511" customFormat="1" ht="25.5">
      <c r="A72" s="326"/>
      <c r="B72" s="327" t="s">
        <v>641</v>
      </c>
      <c r="C72" s="324"/>
      <c r="D72" s="302"/>
      <c r="E72" s="340"/>
      <c r="F72" s="302"/>
      <c r="G72" s="510"/>
    </row>
    <row r="73" spans="1:15" s="511" customFormat="1">
      <c r="A73" s="326"/>
      <c r="B73" s="519" t="s">
        <v>642</v>
      </c>
      <c r="C73" s="324" t="s">
        <v>277</v>
      </c>
      <c r="D73" s="302">
        <v>348.83</v>
      </c>
      <c r="E73" s="340"/>
      <c r="F73" s="302">
        <f t="shared" ref="F73:F80" si="0">D73*E73</f>
        <v>0</v>
      </c>
      <c r="G73" s="510"/>
      <c r="H73" s="520"/>
      <c r="I73" s="520"/>
      <c r="J73" s="521"/>
      <c r="K73" s="520"/>
      <c r="L73" s="520"/>
      <c r="M73" s="520"/>
      <c r="N73" s="520"/>
      <c r="O73" s="520"/>
    </row>
    <row r="74" spans="1:15" s="511" customFormat="1">
      <c r="A74" s="326"/>
      <c r="B74" s="519" t="s">
        <v>643</v>
      </c>
      <c r="C74" s="324" t="s">
        <v>277</v>
      </c>
      <c r="D74" s="302">
        <v>401.79</v>
      </c>
      <c r="E74" s="340"/>
      <c r="F74" s="302">
        <f>D74*E74</f>
        <v>0</v>
      </c>
      <c r="G74" s="510"/>
      <c r="H74" s="520"/>
      <c r="I74" s="520"/>
      <c r="J74" s="521"/>
      <c r="K74" s="520"/>
      <c r="L74" s="520"/>
      <c r="M74" s="520"/>
      <c r="N74" s="520"/>
      <c r="O74" s="520"/>
    </row>
    <row r="75" spans="1:15" s="511" customFormat="1">
      <c r="A75" s="326"/>
      <c r="B75" s="519" t="s">
        <v>644</v>
      </c>
      <c r="C75" s="324" t="s">
        <v>277</v>
      </c>
      <c r="D75" s="302">
        <v>21.19</v>
      </c>
      <c r="E75" s="340"/>
      <c r="F75" s="302">
        <f>D75*E75</f>
        <v>0</v>
      </c>
      <c r="G75" s="510"/>
      <c r="H75" s="520"/>
      <c r="I75" s="520"/>
      <c r="J75" s="521"/>
      <c r="K75" s="520"/>
      <c r="L75" s="520"/>
      <c r="M75" s="520"/>
      <c r="N75" s="520"/>
      <c r="O75" s="520"/>
    </row>
    <row r="76" spans="1:15" s="511" customFormat="1" ht="25.5">
      <c r="A76" s="326"/>
      <c r="B76" s="519" t="s">
        <v>645</v>
      </c>
      <c r="C76" s="324" t="s">
        <v>277</v>
      </c>
      <c r="D76" s="302">
        <v>92</v>
      </c>
      <c r="E76" s="522"/>
      <c r="F76" s="302">
        <f t="shared" si="0"/>
        <v>0</v>
      </c>
      <c r="G76" s="510"/>
      <c r="H76" s="520"/>
      <c r="I76" s="520"/>
      <c r="J76" s="521"/>
      <c r="K76" s="520"/>
      <c r="L76" s="520"/>
      <c r="M76" s="520"/>
      <c r="N76" s="520"/>
      <c r="O76" s="520"/>
    </row>
    <row r="77" spans="1:15" s="511" customFormat="1">
      <c r="A77" s="326"/>
      <c r="B77" s="519" t="s">
        <v>646</v>
      </c>
      <c r="C77" s="324" t="s">
        <v>277</v>
      </c>
      <c r="D77" s="302">
        <v>55.2</v>
      </c>
      <c r="E77" s="522"/>
      <c r="F77" s="302">
        <f t="shared" si="0"/>
        <v>0</v>
      </c>
      <c r="G77" s="510"/>
      <c r="H77" s="520"/>
      <c r="I77" s="520"/>
      <c r="J77" s="521"/>
      <c r="K77" s="520"/>
      <c r="L77" s="520"/>
      <c r="M77" s="520"/>
      <c r="N77" s="520"/>
      <c r="O77" s="520"/>
    </row>
    <row r="78" spans="1:15" s="511" customFormat="1">
      <c r="A78" s="326"/>
      <c r="B78" s="519" t="s">
        <v>647</v>
      </c>
      <c r="C78" s="324" t="s">
        <v>277</v>
      </c>
      <c r="D78" s="302">
        <v>328</v>
      </c>
      <c r="E78" s="340"/>
      <c r="F78" s="302">
        <f t="shared" si="0"/>
        <v>0</v>
      </c>
      <c r="G78" s="510"/>
      <c r="H78" s="520"/>
      <c r="I78" s="520"/>
      <c r="J78" s="521"/>
      <c r="K78" s="520"/>
      <c r="L78" s="520"/>
      <c r="M78" s="520"/>
      <c r="N78" s="520"/>
      <c r="O78" s="520"/>
    </row>
    <row r="79" spans="1:15" s="511" customFormat="1">
      <c r="A79" s="326"/>
      <c r="B79" s="519" t="s">
        <v>648</v>
      </c>
      <c r="C79" s="324" t="s">
        <v>277</v>
      </c>
      <c r="D79" s="302">
        <v>1298.8</v>
      </c>
      <c r="E79" s="340"/>
      <c r="F79" s="302">
        <f t="shared" si="0"/>
        <v>0</v>
      </c>
      <c r="G79" s="510"/>
      <c r="H79" s="520"/>
      <c r="I79" s="520"/>
      <c r="J79" s="521"/>
      <c r="K79" s="520"/>
      <c r="L79" s="520"/>
      <c r="M79" s="520"/>
      <c r="N79" s="520"/>
      <c r="O79" s="520"/>
    </row>
    <row r="80" spans="1:15" s="511" customFormat="1">
      <c r="A80" s="326"/>
      <c r="B80" s="519" t="s">
        <v>649</v>
      </c>
      <c r="C80" s="324" t="s">
        <v>282</v>
      </c>
      <c r="D80" s="302">
        <v>405.7</v>
      </c>
      <c r="E80" s="340"/>
      <c r="F80" s="302">
        <f t="shared" si="0"/>
        <v>0</v>
      </c>
      <c r="G80" s="510"/>
      <c r="H80" s="520"/>
      <c r="I80" s="520"/>
      <c r="J80" s="521"/>
      <c r="K80" s="520"/>
      <c r="L80" s="520"/>
      <c r="M80" s="520"/>
      <c r="N80" s="520"/>
      <c r="O80" s="520"/>
    </row>
    <row r="81" spans="1:15">
      <c r="A81" s="326"/>
      <c r="B81" s="523"/>
      <c r="C81" s="299"/>
      <c r="D81" s="302"/>
      <c r="E81" s="340"/>
      <c r="F81" s="346"/>
      <c r="H81" s="476"/>
      <c r="I81" s="476"/>
      <c r="J81" s="524"/>
      <c r="K81" s="476"/>
      <c r="L81" s="476"/>
      <c r="M81" s="476"/>
      <c r="N81" s="476"/>
      <c r="O81" s="476"/>
    </row>
    <row r="82" spans="1:15" ht="25.5">
      <c r="A82" s="326" t="s">
        <v>650</v>
      </c>
      <c r="B82" s="385" t="s">
        <v>651</v>
      </c>
      <c r="C82" s="508"/>
      <c r="D82" s="302"/>
      <c r="E82" s="340"/>
      <c r="F82" s="302"/>
    </row>
    <row r="83" spans="1:15" ht="194.25" customHeight="1">
      <c r="B83" s="327" t="s">
        <v>1071</v>
      </c>
      <c r="C83" s="324"/>
      <c r="D83" s="302"/>
      <c r="E83" s="340"/>
      <c r="F83" s="302"/>
      <c r="G83" s="509"/>
    </row>
    <row r="84" spans="1:15">
      <c r="B84" s="327" t="s">
        <v>634</v>
      </c>
      <c r="C84" s="324"/>
      <c r="D84" s="302"/>
      <c r="E84" s="340"/>
      <c r="F84" s="302"/>
    </row>
    <row r="85" spans="1:15" ht="76.5">
      <c r="B85" s="327" t="s">
        <v>652</v>
      </c>
      <c r="C85" s="324"/>
      <c r="D85" s="302"/>
      <c r="E85" s="340"/>
      <c r="F85" s="302"/>
    </row>
    <row r="86" spans="1:15" ht="41.25" customHeight="1">
      <c r="B86" s="327" t="s">
        <v>653</v>
      </c>
      <c r="C86" s="324"/>
      <c r="D86" s="302"/>
      <c r="E86" s="340"/>
      <c r="F86" s="302"/>
    </row>
    <row r="87" spans="1:15" ht="69.75" customHeight="1">
      <c r="A87" s="326"/>
      <c r="B87" s="327" t="s">
        <v>637</v>
      </c>
      <c r="C87" s="324"/>
      <c r="D87" s="302"/>
      <c r="E87" s="340"/>
      <c r="F87" s="302"/>
    </row>
    <row r="88" spans="1:15" ht="25.5">
      <c r="A88" s="326"/>
      <c r="B88" s="327" t="s">
        <v>638</v>
      </c>
      <c r="C88" s="324"/>
      <c r="D88" s="302"/>
      <c r="E88" s="340"/>
      <c r="F88" s="302"/>
    </row>
    <row r="89" spans="1:15" ht="25.5">
      <c r="A89" s="326"/>
      <c r="B89" s="327" t="s">
        <v>641</v>
      </c>
      <c r="C89" s="324"/>
      <c r="D89" s="302"/>
      <c r="E89" s="340"/>
      <c r="F89" s="302"/>
    </row>
    <row r="90" spans="1:15" ht="25.5">
      <c r="A90" s="326"/>
      <c r="B90" s="519" t="s">
        <v>654</v>
      </c>
      <c r="C90" s="324" t="s">
        <v>277</v>
      </c>
      <c r="D90" s="302">
        <v>63.39</v>
      </c>
      <c r="E90" s="340"/>
      <c r="F90" s="302">
        <f>D90*E90</f>
        <v>0</v>
      </c>
      <c r="H90" s="476"/>
      <c r="I90" s="476"/>
      <c r="J90" s="524"/>
      <c r="K90" s="476"/>
      <c r="L90" s="476"/>
      <c r="M90" s="476"/>
      <c r="N90" s="476"/>
      <c r="O90" s="476"/>
    </row>
    <row r="91" spans="1:15">
      <c r="A91" s="326"/>
      <c r="B91" s="523"/>
      <c r="C91" s="299"/>
      <c r="D91" s="302"/>
      <c r="E91" s="340"/>
      <c r="F91" s="346"/>
      <c r="H91" s="476"/>
      <c r="I91" s="476"/>
      <c r="J91" s="524"/>
      <c r="K91" s="476"/>
      <c r="L91" s="476"/>
      <c r="M91" s="476"/>
      <c r="N91" s="476"/>
      <c r="O91" s="476"/>
    </row>
    <row r="92" spans="1:15">
      <c r="A92" s="326" t="s">
        <v>655</v>
      </c>
      <c r="B92" s="385" t="s">
        <v>656</v>
      </c>
      <c r="C92" s="324"/>
      <c r="D92" s="302"/>
      <c r="E92" s="340"/>
      <c r="F92" s="346"/>
      <c r="G92" s="525"/>
      <c r="H92" s="526"/>
      <c r="I92" s="476"/>
      <c r="J92" s="476"/>
      <c r="K92" s="476"/>
      <c r="L92" s="476"/>
      <c r="M92" s="476"/>
      <c r="N92" s="476"/>
      <c r="O92" s="476"/>
    </row>
    <row r="93" spans="1:15" ht="102">
      <c r="A93" s="326"/>
      <c r="B93" s="327" t="s">
        <v>657</v>
      </c>
      <c r="C93" s="324"/>
      <c r="D93" s="302"/>
      <c r="E93" s="340"/>
      <c r="F93" s="346"/>
      <c r="G93" s="525"/>
      <c r="H93" s="527"/>
      <c r="I93" s="476"/>
      <c r="J93" s="476"/>
      <c r="K93" s="476"/>
      <c r="L93" s="476"/>
      <c r="M93" s="476"/>
      <c r="N93" s="476"/>
      <c r="O93" s="476"/>
    </row>
    <row r="94" spans="1:15" ht="51">
      <c r="A94" s="326"/>
      <c r="B94" s="327" t="s">
        <v>658</v>
      </c>
      <c r="C94" s="324"/>
      <c r="D94" s="302"/>
      <c r="E94" s="340"/>
      <c r="F94" s="346"/>
      <c r="G94" s="525"/>
      <c r="H94" s="526"/>
      <c r="I94" s="476"/>
      <c r="J94" s="476"/>
      <c r="K94" s="476"/>
      <c r="L94" s="476"/>
      <c r="M94" s="476"/>
      <c r="N94" s="476"/>
      <c r="O94" s="476"/>
    </row>
    <row r="95" spans="1:15" ht="25.5">
      <c r="A95" s="326"/>
      <c r="B95" s="519" t="s">
        <v>659</v>
      </c>
      <c r="C95" s="324" t="s">
        <v>277</v>
      </c>
      <c r="D95" s="302">
        <v>557.99</v>
      </c>
      <c r="E95" s="340"/>
      <c r="F95" s="302">
        <f>D95*E95</f>
        <v>0</v>
      </c>
      <c r="G95" s="525"/>
      <c r="I95" s="526"/>
      <c r="J95" s="476"/>
      <c r="K95" s="476"/>
      <c r="L95" s="476"/>
      <c r="M95" s="476"/>
      <c r="N95" s="476"/>
      <c r="O95" s="476"/>
    </row>
    <row r="96" spans="1:15" ht="25.5">
      <c r="A96" s="326"/>
      <c r="B96" s="519" t="s">
        <v>660</v>
      </c>
      <c r="C96" s="324" t="s">
        <v>277</v>
      </c>
      <c r="D96" s="302">
        <v>53.46</v>
      </c>
      <c r="E96" s="340"/>
      <c r="F96" s="302">
        <f>D96*E96</f>
        <v>0</v>
      </c>
      <c r="G96" s="525"/>
      <c r="I96" s="526"/>
      <c r="J96" s="476"/>
      <c r="K96" s="476"/>
      <c r="L96" s="476"/>
      <c r="M96" s="476"/>
      <c r="N96" s="476"/>
      <c r="O96" s="476"/>
    </row>
    <row r="97" spans="1:15">
      <c r="A97" s="326"/>
      <c r="B97" s="330"/>
      <c r="C97" s="324"/>
      <c r="D97" s="302"/>
      <c r="E97" s="340"/>
      <c r="F97" s="346"/>
      <c r="G97" s="525"/>
      <c r="H97" s="526"/>
      <c r="I97" s="476"/>
      <c r="J97" s="476"/>
      <c r="K97" s="476"/>
      <c r="L97" s="476"/>
      <c r="M97" s="476"/>
      <c r="N97" s="476"/>
      <c r="O97" s="476"/>
    </row>
    <row r="98" spans="1:15">
      <c r="A98" s="326" t="s">
        <v>661</v>
      </c>
      <c r="B98" s="385" t="s">
        <v>662</v>
      </c>
      <c r="C98" s="324"/>
      <c r="D98" s="302"/>
      <c r="E98" s="340"/>
      <c r="F98" s="346"/>
      <c r="G98" s="525"/>
      <c r="H98" s="526"/>
      <c r="I98" s="476"/>
      <c r="J98" s="476"/>
      <c r="K98" s="476"/>
      <c r="L98" s="476"/>
      <c r="M98" s="476"/>
      <c r="N98" s="476"/>
      <c r="O98" s="476"/>
    </row>
    <row r="99" spans="1:15" ht="91.5" customHeight="1">
      <c r="A99" s="326"/>
      <c r="B99" s="327" t="s">
        <v>663</v>
      </c>
      <c r="C99" s="324"/>
      <c r="D99" s="302"/>
      <c r="E99" s="340"/>
      <c r="F99" s="346"/>
      <c r="G99" s="525"/>
      <c r="H99" s="527"/>
      <c r="I99" s="476"/>
      <c r="J99" s="476"/>
      <c r="K99" s="476"/>
      <c r="L99" s="476"/>
      <c r="M99" s="476"/>
      <c r="N99" s="476"/>
      <c r="O99" s="476"/>
    </row>
    <row r="100" spans="1:15" ht="56.25" customHeight="1">
      <c r="A100" s="326"/>
      <c r="B100" s="327" t="s">
        <v>664</v>
      </c>
      <c r="C100" s="324"/>
      <c r="D100" s="302"/>
      <c r="E100" s="340"/>
      <c r="F100" s="346"/>
      <c r="G100" s="525"/>
      <c r="H100" s="526"/>
      <c r="I100" s="476"/>
      <c r="J100" s="476"/>
      <c r="K100" s="476"/>
      <c r="L100" s="476"/>
      <c r="M100" s="476"/>
      <c r="N100" s="476"/>
      <c r="O100" s="476"/>
    </row>
    <row r="101" spans="1:15" ht="25.5">
      <c r="A101" s="326"/>
      <c r="B101" s="519" t="s">
        <v>665</v>
      </c>
      <c r="C101" s="324" t="s">
        <v>277</v>
      </c>
      <c r="D101" s="302">
        <v>266.44</v>
      </c>
      <c r="E101" s="340"/>
      <c r="F101" s="302">
        <f>D101*E101</f>
        <v>0</v>
      </c>
      <c r="G101" s="525"/>
      <c r="I101" s="526"/>
      <c r="J101" s="476"/>
      <c r="K101" s="476"/>
      <c r="L101" s="476"/>
      <c r="M101" s="476"/>
      <c r="N101" s="476"/>
      <c r="O101" s="476"/>
    </row>
    <row r="102" spans="1:15">
      <c r="A102" s="326"/>
      <c r="B102" s="330"/>
      <c r="C102" s="324"/>
      <c r="D102" s="302"/>
      <c r="E102" s="340"/>
      <c r="F102" s="346"/>
      <c r="G102" s="525"/>
      <c r="H102" s="526"/>
      <c r="I102" s="476"/>
      <c r="J102" s="476"/>
      <c r="K102" s="476"/>
      <c r="L102" s="476"/>
      <c r="M102" s="476"/>
      <c r="N102" s="476"/>
      <c r="O102" s="476"/>
    </row>
    <row r="103" spans="1:15">
      <c r="A103" s="383"/>
      <c r="B103" s="324"/>
      <c r="C103" s="324"/>
      <c r="D103" s="302"/>
      <c r="E103" s="340"/>
      <c r="F103" s="346"/>
      <c r="G103" s="525"/>
      <c r="H103" s="526"/>
      <c r="I103" s="476"/>
      <c r="J103" s="476"/>
      <c r="K103" s="476"/>
      <c r="L103" s="476"/>
      <c r="M103" s="476"/>
      <c r="N103" s="476"/>
      <c r="O103" s="476"/>
    </row>
    <row r="104" spans="1:15">
      <c r="A104" s="326" t="s">
        <v>666</v>
      </c>
      <c r="B104" s="368" t="s">
        <v>667</v>
      </c>
      <c r="C104" s="324"/>
      <c r="D104" s="302"/>
      <c r="E104" s="340"/>
      <c r="F104" s="302"/>
    </row>
    <row r="105" spans="1:15" ht="153">
      <c r="A105" s="326"/>
      <c r="B105" s="327" t="s">
        <v>668</v>
      </c>
      <c r="C105" s="324"/>
      <c r="D105" s="302"/>
      <c r="E105" s="340"/>
      <c r="F105" s="302"/>
    </row>
    <row r="106" spans="1:15">
      <c r="A106" s="326"/>
      <c r="B106" s="330"/>
      <c r="C106" s="324" t="s">
        <v>277</v>
      </c>
      <c r="D106" s="302">
        <v>1100</v>
      </c>
      <c r="E106" s="340"/>
      <c r="F106" s="302">
        <f>D106*E106</f>
        <v>0</v>
      </c>
    </row>
    <row r="107" spans="1:15">
      <c r="A107" s="326"/>
      <c r="B107" s="330"/>
      <c r="C107" s="324"/>
      <c r="D107" s="302"/>
      <c r="E107" s="340"/>
      <c r="F107" s="302"/>
    </row>
    <row r="108" spans="1:15">
      <c r="A108" s="326" t="s">
        <v>669</v>
      </c>
      <c r="B108" s="335" t="s">
        <v>670</v>
      </c>
      <c r="C108" s="324"/>
      <c r="D108" s="302"/>
      <c r="E108" s="340"/>
      <c r="F108" s="302"/>
    </row>
    <row r="109" spans="1:15" ht="25.5">
      <c r="A109" s="326"/>
      <c r="B109" s="327" t="s">
        <v>671</v>
      </c>
      <c r="C109" s="324"/>
      <c r="D109" s="302"/>
      <c r="E109" s="340"/>
      <c r="F109" s="302"/>
    </row>
    <row r="110" spans="1:15">
      <c r="A110" s="326"/>
      <c r="B110" s="327" t="s">
        <v>672</v>
      </c>
      <c r="C110" s="324"/>
      <c r="D110" s="302"/>
      <c r="E110" s="340"/>
      <c r="F110" s="302"/>
    </row>
    <row r="111" spans="1:15" ht="38.25">
      <c r="A111" s="326"/>
      <c r="B111" s="327" t="s">
        <v>673</v>
      </c>
      <c r="C111" s="324"/>
      <c r="D111" s="302"/>
      <c r="E111" s="340"/>
      <c r="F111" s="302"/>
    </row>
    <row r="112" spans="1:15">
      <c r="A112" s="326"/>
      <c r="B112" s="528"/>
      <c r="C112" s="324" t="s">
        <v>260</v>
      </c>
      <c r="D112" s="302">
        <v>1</v>
      </c>
      <c r="E112" s="340"/>
      <c r="F112" s="302">
        <f>D112*E112</f>
        <v>0</v>
      </c>
    </row>
    <row r="113" spans="1:10">
      <c r="A113" s="326"/>
      <c r="B113" s="528"/>
      <c r="C113" s="324"/>
      <c r="D113" s="302"/>
      <c r="E113" s="340"/>
      <c r="F113" s="302"/>
    </row>
    <row r="114" spans="1:10">
      <c r="A114" s="326" t="s">
        <v>674</v>
      </c>
      <c r="B114" s="529" t="s">
        <v>675</v>
      </c>
      <c r="C114" s="324"/>
      <c r="D114" s="302"/>
      <c r="E114" s="340"/>
      <c r="F114" s="302"/>
    </row>
    <row r="115" spans="1:10" ht="25.5">
      <c r="A115" s="326"/>
      <c r="B115" s="530" t="s">
        <v>676</v>
      </c>
      <c r="C115" s="324"/>
      <c r="D115" s="302"/>
      <c r="E115" s="340"/>
      <c r="F115" s="302"/>
    </row>
    <row r="116" spans="1:10" ht="38.25">
      <c r="A116" s="326"/>
      <c r="B116" s="327" t="s">
        <v>677</v>
      </c>
      <c r="C116" s="324"/>
      <c r="D116" s="302"/>
      <c r="E116" s="340"/>
      <c r="F116" s="302"/>
    </row>
    <row r="117" spans="1:10">
      <c r="A117" s="326"/>
      <c r="B117" s="528"/>
      <c r="C117" s="324" t="s">
        <v>319</v>
      </c>
      <c r="D117" s="302">
        <v>1</v>
      </c>
      <c r="E117" s="340"/>
      <c r="F117" s="302">
        <f>D117*E117</f>
        <v>0</v>
      </c>
    </row>
    <row r="118" spans="1:10">
      <c r="A118" s="343"/>
      <c r="B118" s="531"/>
      <c r="C118" s="345"/>
      <c r="D118" s="346"/>
      <c r="E118" s="347"/>
      <c r="F118" s="349"/>
    </row>
    <row r="119" spans="1:10" s="453" customFormat="1" ht="14.25">
      <c r="B119" s="532" t="s">
        <v>493</v>
      </c>
      <c r="C119" s="462"/>
      <c r="D119" s="463"/>
      <c r="F119" s="464"/>
    </row>
    <row r="120" spans="1:10" s="453" customFormat="1" ht="14.25">
      <c r="A120" s="533" t="s">
        <v>678</v>
      </c>
      <c r="C120" s="462"/>
      <c r="D120" s="463"/>
      <c r="F120" s="464"/>
    </row>
    <row r="121" spans="1:10" s="453" customFormat="1" ht="14.25">
      <c r="A121" s="533"/>
      <c r="C121" s="462"/>
      <c r="D121" s="463"/>
      <c r="F121" s="464"/>
    </row>
    <row r="122" spans="1:10">
      <c r="A122" s="326"/>
      <c r="B122" s="422"/>
      <c r="C122" s="324"/>
      <c r="D122" s="425"/>
      <c r="E122" s="340"/>
      <c r="F122" s="302"/>
      <c r="G122" s="299"/>
    </row>
    <row r="123" spans="1:10" s="322" customFormat="1" ht="13.5" thickBot="1">
      <c r="A123" s="350" t="s">
        <v>616</v>
      </c>
      <c r="B123" s="534" t="s">
        <v>679</v>
      </c>
      <c r="C123" s="352"/>
      <c r="D123" s="432"/>
      <c r="E123" s="354" t="s">
        <v>178</v>
      </c>
      <c r="F123" s="296">
        <f>SUM(F61:F122)</f>
        <v>0</v>
      </c>
      <c r="J123" s="430"/>
    </row>
  </sheetData>
  <sheetProtection algorithmName="SHA-512" hashValue="3qP7LdpYTI1X4WnO3f2WZOMPpaaRcGeWZx/zA/bCcBSOyT2PwxBJo3DSTBqsDy5b7WHnJsQgO44cU9s7ayhklw==" saltValue="x32ALDwI7bwmf3G0bzti4A==" spinCount="100000" sheet="1" objects="1" scenarios="1"/>
  <mergeCells count="21">
    <mergeCell ref="A53:E53"/>
    <mergeCell ref="A55:E55"/>
    <mergeCell ref="A57:E57"/>
    <mergeCell ref="A30:E42"/>
    <mergeCell ref="A43:E43"/>
    <mergeCell ref="A45:E45"/>
    <mergeCell ref="A47:E47"/>
    <mergeCell ref="A49:E49"/>
    <mergeCell ref="A51:E51"/>
    <mergeCell ref="A28:E28"/>
    <mergeCell ref="B6:F6"/>
    <mergeCell ref="A8:B8"/>
    <mergeCell ref="A10:E10"/>
    <mergeCell ref="A12:E12"/>
    <mergeCell ref="A14:E14"/>
    <mergeCell ref="A16:E16"/>
    <mergeCell ref="A18:E18"/>
    <mergeCell ref="A20:E20"/>
    <mergeCell ref="A22:E22"/>
    <mergeCell ref="A24:E24"/>
    <mergeCell ref="A26:E26"/>
  </mergeCells>
  <pageMargins left="0.70866141732283472" right="0.19685039370078741" top="0.83333333333333337" bottom="0.74803149606299213" header="0.31496062992125984" footer="0.31496062992125984"/>
  <pageSetup paperSize="9" scale="81"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Narrow,Regular"&amp;8&amp;F&amp;RB.IV. ZAVRŠNI ZIDARSKO - FASADERSKI RADOVI     
</oddFooter>
  </headerFooter>
  <rowBreaks count="2" manualBreakCount="2">
    <brk id="29" max="5" man="1"/>
    <brk id="92"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view="pageBreakPreview" zoomScaleNormal="85" zoomScaleSheetLayoutView="100" zoomScalePageLayoutView="70" workbookViewId="0">
      <selection activeCell="J36" sqref="J36"/>
    </sheetView>
  </sheetViews>
  <sheetFormatPr defaultRowHeight="14.25"/>
  <cols>
    <col min="1" max="1" width="6" style="2" bestFit="1" customWidth="1"/>
    <col min="2" max="2" width="91.28515625" style="5" customWidth="1"/>
    <col min="3" max="16384" width="9.140625" style="5"/>
  </cols>
  <sheetData>
    <row r="1" spans="1:2" ht="15.75">
      <c r="B1" s="6" t="s">
        <v>7</v>
      </c>
    </row>
    <row r="2" spans="1:2" ht="15.75">
      <c r="B2" s="6"/>
    </row>
    <row r="4" spans="1:2" ht="19.5" customHeight="1" thickBot="1">
      <c r="A4" s="1216" t="s">
        <v>10</v>
      </c>
      <c r="B4" s="1216"/>
    </row>
    <row r="5" spans="1:2">
      <c r="A5" s="28"/>
      <c r="B5" s="29"/>
    </row>
    <row r="6" spans="1:2" ht="42.75">
      <c r="A6" s="30">
        <v>1</v>
      </c>
      <c r="B6" s="84" t="s">
        <v>11</v>
      </c>
    </row>
    <row r="7" spans="1:2" ht="28.5">
      <c r="A7" s="30">
        <v>2</v>
      </c>
      <c r="B7" s="84" t="s">
        <v>12</v>
      </c>
    </row>
    <row r="8" spans="1:2" ht="28.5">
      <c r="A8" s="30">
        <v>3</v>
      </c>
      <c r="B8" s="84" t="s">
        <v>13</v>
      </c>
    </row>
    <row r="9" spans="1:2" ht="28.5">
      <c r="A9" s="30">
        <v>4</v>
      </c>
      <c r="B9" s="84" t="s">
        <v>14</v>
      </c>
    </row>
    <row r="10" spans="1:2" ht="28.5">
      <c r="A10" s="30">
        <v>5</v>
      </c>
      <c r="B10" s="84" t="s">
        <v>15</v>
      </c>
    </row>
    <row r="11" spans="1:2" ht="42.75">
      <c r="A11" s="30">
        <v>6</v>
      </c>
      <c r="B11" s="84" t="s">
        <v>16</v>
      </c>
    </row>
    <row r="12" spans="1:2" ht="28.5">
      <c r="A12" s="30">
        <v>7</v>
      </c>
      <c r="B12" s="84" t="s">
        <v>24</v>
      </c>
    </row>
    <row r="13" spans="1:2" ht="42.75">
      <c r="A13" s="30">
        <v>8</v>
      </c>
      <c r="B13" s="84" t="s">
        <v>17</v>
      </c>
    </row>
    <row r="14" spans="1:2" ht="28.5">
      <c r="A14" s="30">
        <v>9</v>
      </c>
      <c r="B14" s="84" t="s">
        <v>18</v>
      </c>
    </row>
    <row r="15" spans="1:2" ht="99.75">
      <c r="A15" s="30">
        <v>10</v>
      </c>
      <c r="B15" s="84" t="s">
        <v>19</v>
      </c>
    </row>
    <row r="16" spans="1:2" ht="42.75">
      <c r="A16" s="30">
        <v>11</v>
      </c>
      <c r="B16" s="84" t="s">
        <v>20</v>
      </c>
    </row>
    <row r="17" spans="1:2" ht="42.75">
      <c r="A17" s="30">
        <v>12</v>
      </c>
      <c r="B17" s="84" t="s">
        <v>21</v>
      </c>
    </row>
    <row r="18" spans="1:2" ht="42.75">
      <c r="A18" s="30">
        <v>13</v>
      </c>
      <c r="B18" s="84" t="s">
        <v>22</v>
      </c>
    </row>
    <row r="19" spans="1:2" ht="28.5">
      <c r="A19" s="30">
        <v>14</v>
      </c>
      <c r="B19" s="84" t="s">
        <v>23</v>
      </c>
    </row>
    <row r="20" spans="1:2" ht="15">
      <c r="A20" s="30"/>
      <c r="B20" s="31"/>
    </row>
    <row r="21" spans="1:2" ht="15">
      <c r="A21" s="30"/>
      <c r="B21" s="31"/>
    </row>
    <row r="22" spans="1:2" ht="15">
      <c r="A22" s="30"/>
      <c r="B22" s="85" t="s">
        <v>49</v>
      </c>
    </row>
    <row r="23" spans="1:2" ht="71.25">
      <c r="A23" s="30"/>
      <c r="B23" s="85" t="s">
        <v>50</v>
      </c>
    </row>
    <row r="24" spans="1:2" ht="15">
      <c r="A24" s="30"/>
      <c r="B24" s="85" t="s">
        <v>51</v>
      </c>
    </row>
    <row r="25" spans="1:2">
      <c r="B25" s="85" t="s">
        <v>52</v>
      </c>
    </row>
    <row r="26" spans="1:2">
      <c r="B26" s="85" t="s">
        <v>53</v>
      </c>
    </row>
    <row r="27" spans="1:2">
      <c r="B27" s="85" t="s">
        <v>54</v>
      </c>
    </row>
    <row r="28" spans="1:2">
      <c r="B28" s="86" t="s">
        <v>55</v>
      </c>
    </row>
    <row r="29" spans="1:2">
      <c r="B29" s="85" t="s">
        <v>56</v>
      </c>
    </row>
    <row r="30" spans="1:2">
      <c r="B30" s="85" t="s">
        <v>57</v>
      </c>
    </row>
    <row r="31" spans="1:2">
      <c r="B31" s="85" t="s">
        <v>58</v>
      </c>
    </row>
    <row r="32" spans="1:2" ht="28.5">
      <c r="B32" s="85" t="s">
        <v>59</v>
      </c>
    </row>
    <row r="33" spans="2:2">
      <c r="B33" s="85" t="s">
        <v>60</v>
      </c>
    </row>
    <row r="34" spans="2:2">
      <c r="B34" s="85" t="s">
        <v>61</v>
      </c>
    </row>
    <row r="35" spans="2:2">
      <c r="B35" s="85"/>
    </row>
    <row r="36" spans="2:2" ht="57">
      <c r="B36" s="85" t="s">
        <v>62</v>
      </c>
    </row>
    <row r="37" spans="2:2">
      <c r="B37" s="85" t="s">
        <v>63</v>
      </c>
    </row>
    <row r="38" spans="2:2">
      <c r="B38" s="85" t="s">
        <v>64</v>
      </c>
    </row>
    <row r="39" spans="2:2">
      <c r="B39" s="85" t="s">
        <v>65</v>
      </c>
    </row>
    <row r="40" spans="2:2">
      <c r="B40" s="85" t="s">
        <v>66</v>
      </c>
    </row>
    <row r="41" spans="2:2">
      <c r="B41" s="87" t="s">
        <v>67</v>
      </c>
    </row>
    <row r="42" spans="2:2">
      <c r="B42" s="85" t="s">
        <v>68</v>
      </c>
    </row>
    <row r="43" spans="2:2">
      <c r="B43" s="85" t="s">
        <v>69</v>
      </c>
    </row>
    <row r="44" spans="2:2">
      <c r="B44" s="85" t="s">
        <v>70</v>
      </c>
    </row>
    <row r="45" spans="2:2">
      <c r="B45" s="87" t="s">
        <v>71</v>
      </c>
    </row>
    <row r="46" spans="2:2">
      <c r="B46" s="85" t="s">
        <v>72</v>
      </c>
    </row>
    <row r="47" spans="2:2">
      <c r="B47" s="85" t="s">
        <v>73</v>
      </c>
    </row>
    <row r="48" spans="2:2">
      <c r="B48" s="85" t="s">
        <v>74</v>
      </c>
    </row>
    <row r="49" spans="2:2">
      <c r="B49" s="85" t="s">
        <v>75</v>
      </c>
    </row>
    <row r="50" spans="2:2">
      <c r="B50" s="85" t="s">
        <v>76</v>
      </c>
    </row>
    <row r="51" spans="2:2">
      <c r="B51" s="85" t="s">
        <v>77</v>
      </c>
    </row>
    <row r="52" spans="2:2">
      <c r="B52" s="85" t="s">
        <v>78</v>
      </c>
    </row>
    <row r="53" spans="2:2">
      <c r="B53" s="85"/>
    </row>
    <row r="54" spans="2:2" ht="71.25">
      <c r="B54" s="85" t="s">
        <v>79</v>
      </c>
    </row>
    <row r="55" spans="2:2">
      <c r="B55" s="85" t="s">
        <v>80</v>
      </c>
    </row>
    <row r="56" spans="2:2" ht="28.5">
      <c r="B56" s="88" t="s">
        <v>81</v>
      </c>
    </row>
  </sheetData>
  <mergeCells count="1">
    <mergeCell ref="A4:B4"/>
  </mergeCells>
  <pageMargins left="0.75" right="0.75" top="1" bottom="1" header="0.5" footer="0.5"/>
  <pageSetup paperSize="9" scale="89" orientation="portrait" r:id="rId1"/>
  <headerFooter alignWithMargins="0"/>
  <rowBreaks count="1" manualBreakCount="1">
    <brk id="2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Normal="100" zoomScaleSheetLayoutView="85" zoomScalePageLayoutView="70" workbookViewId="0">
      <selection activeCell="B14" sqref="B14"/>
    </sheetView>
  </sheetViews>
  <sheetFormatPr defaultRowHeight="14.25"/>
  <cols>
    <col min="1" max="1" width="6" style="2" bestFit="1" customWidth="1"/>
    <col min="2" max="2" width="42.140625" style="5" customWidth="1"/>
    <col min="3" max="3" width="9.85546875" style="3" customWidth="1"/>
    <col min="4" max="4" width="9.5703125" style="3" customWidth="1"/>
    <col min="5" max="5" width="14.7109375" style="4" bestFit="1" customWidth="1"/>
    <col min="6" max="6" width="15.85546875" style="4" bestFit="1" customWidth="1"/>
    <col min="7" max="7" width="10.140625" style="5" bestFit="1" customWidth="1"/>
    <col min="8" max="16384" width="9.140625" style="5"/>
  </cols>
  <sheetData>
    <row r="1" spans="1:8" ht="15" thickBot="1">
      <c r="B1" s="1"/>
    </row>
    <row r="2" spans="1:8" s="291" customFormat="1" ht="13.5" thickBot="1">
      <c r="A2" s="284"/>
      <c r="B2" s="285" t="s">
        <v>1077</v>
      </c>
      <c r="C2" s="286"/>
      <c r="D2" s="287"/>
      <c r="E2" s="285"/>
      <c r="F2" s="288"/>
      <c r="G2" s="289"/>
      <c r="H2" s="290"/>
    </row>
    <row r="3" spans="1:8" s="291" customFormat="1" ht="12.75">
      <c r="C3" s="292"/>
      <c r="D3" s="289"/>
      <c r="F3" s="289"/>
      <c r="G3" s="289"/>
      <c r="H3" s="290"/>
    </row>
    <row r="4" spans="1:8" s="291" customFormat="1" ht="13.5" thickBot="1">
      <c r="A4" s="293" t="s">
        <v>197</v>
      </c>
      <c r="B4" s="294" t="s">
        <v>1078</v>
      </c>
      <c r="C4" s="295"/>
      <c r="D4" s="296"/>
      <c r="E4" s="294"/>
      <c r="F4" s="296"/>
      <c r="G4" s="289"/>
      <c r="H4" s="290"/>
    </row>
    <row r="5" spans="1:8" s="280" customFormat="1" ht="12.75">
      <c r="C5" s="281"/>
      <c r="D5" s="282"/>
      <c r="F5" s="282"/>
      <c r="G5" s="282"/>
      <c r="H5" s="283"/>
    </row>
    <row r="6" spans="1:8" s="299" customFormat="1" ht="13.5" thickBot="1">
      <c r="A6" s="297" t="s">
        <v>1080</v>
      </c>
      <c r="B6" s="1199" t="s">
        <v>1079</v>
      </c>
      <c r="C6" s="1199"/>
      <c r="D6" s="1199"/>
      <c r="E6" s="1199"/>
      <c r="F6" s="1199"/>
      <c r="G6" s="298"/>
      <c r="H6" s="357"/>
    </row>
    <row r="7" spans="1:8" s="299" customFormat="1" ht="12.75">
      <c r="A7" s="1184"/>
      <c r="B7" s="298"/>
      <c r="C7" s="298"/>
      <c r="D7" s="298"/>
      <c r="E7" s="298"/>
      <c r="F7" s="298"/>
      <c r="G7" s="298"/>
      <c r="H7" s="357"/>
    </row>
    <row r="8" spans="1:8" ht="15.75">
      <c r="B8" s="6" t="s">
        <v>25</v>
      </c>
    </row>
    <row r="9" spans="1:8" s="7" customFormat="1">
      <c r="A9" s="10"/>
      <c r="B9" s="11"/>
      <c r="C9" s="8"/>
      <c r="D9" s="8"/>
      <c r="E9" s="9"/>
      <c r="F9" s="9"/>
    </row>
    <row r="10" spans="1:8" s="12" customFormat="1" ht="23.25" customHeight="1">
      <c r="A10" s="13" t="s">
        <v>0</v>
      </c>
      <c r="B10" s="14" t="s">
        <v>1</v>
      </c>
      <c r="C10" s="15" t="s">
        <v>2</v>
      </c>
      <c r="D10" s="15" t="s">
        <v>3</v>
      </c>
      <c r="E10" s="16" t="s">
        <v>4</v>
      </c>
      <c r="F10" s="16" t="s">
        <v>5</v>
      </c>
    </row>
    <row r="11" spans="1:8" s="7" customFormat="1">
      <c r="A11" s="17"/>
      <c r="B11" s="18"/>
      <c r="C11" s="19"/>
      <c r="D11" s="19"/>
      <c r="E11" s="20"/>
      <c r="F11" s="20"/>
    </row>
    <row r="12" spans="1:8" s="7" customFormat="1" ht="28.5">
      <c r="A12" s="21">
        <v>1</v>
      </c>
      <c r="B12" s="65" t="s">
        <v>29</v>
      </c>
      <c r="C12" s="106" t="s">
        <v>27</v>
      </c>
      <c r="D12" s="94">
        <v>30</v>
      </c>
      <c r="E12" s="115"/>
      <c r="F12" s="96">
        <f>D12*E12</f>
        <v>0</v>
      </c>
    </row>
    <row r="13" spans="1:8" ht="15">
      <c r="A13" s="39"/>
      <c r="B13" s="42"/>
      <c r="C13" s="22"/>
      <c r="D13" s="22"/>
      <c r="E13" s="23"/>
      <c r="F13" s="23"/>
    </row>
    <row r="14" spans="1:8" s="7" customFormat="1" ht="42.75">
      <c r="A14" s="21">
        <v>2</v>
      </c>
      <c r="B14" s="41" t="s">
        <v>31</v>
      </c>
      <c r="C14" s="27" t="s">
        <v>27</v>
      </c>
      <c r="D14" s="3">
        <v>129</v>
      </c>
      <c r="E14" s="34"/>
      <c r="F14" s="96">
        <f>D14*E14</f>
        <v>0</v>
      </c>
    </row>
    <row r="15" spans="1:8" s="7" customFormat="1" ht="15">
      <c r="A15" s="40"/>
      <c r="B15" s="43"/>
      <c r="C15" s="37"/>
      <c r="D15" s="22"/>
      <c r="E15" s="38"/>
      <c r="F15" s="23"/>
    </row>
    <row r="16" spans="1:8" s="7" customFormat="1" ht="28.5">
      <c r="A16" s="21">
        <v>3</v>
      </c>
      <c r="B16" s="41" t="s">
        <v>28</v>
      </c>
      <c r="C16" s="27" t="s">
        <v>6</v>
      </c>
      <c r="D16" s="3">
        <v>1</v>
      </c>
      <c r="E16" s="34"/>
      <c r="F16" s="96">
        <f>D16*E16</f>
        <v>0</v>
      </c>
    </row>
    <row r="17" spans="1:6" s="7" customFormat="1" ht="15">
      <c r="A17" s="40"/>
      <c r="B17" s="36"/>
      <c r="C17" s="37"/>
      <c r="D17" s="22"/>
      <c r="E17" s="38"/>
      <c r="F17" s="23"/>
    </row>
    <row r="18" spans="1:6" s="7" customFormat="1" ht="15">
      <c r="A18" s="35"/>
      <c r="B18" s="33"/>
      <c r="C18" s="27"/>
      <c r="D18" s="32"/>
      <c r="E18" s="34"/>
      <c r="F18" s="24"/>
    </row>
    <row r="19" spans="1:6" ht="15.75">
      <c r="A19" s="1217" t="s">
        <v>26</v>
      </c>
      <c r="B19" s="1217"/>
      <c r="C19" s="25"/>
      <c r="D19" s="25"/>
      <c r="E19" s="26"/>
      <c r="F19" s="535">
        <f>SUM(F12:F18)</f>
        <v>0</v>
      </c>
    </row>
    <row r="21" spans="1:6" ht="15">
      <c r="F21" s="48"/>
    </row>
    <row r="22" spans="1:6">
      <c r="F22" s="24"/>
    </row>
  </sheetData>
  <sheetProtection algorithmName="SHA-512" hashValue="/YXEZzZ7DrYsT3bVeZN7gmkzWhgNR7u0Mn4NSxo1i4QmR25MICjV1Sw3mSNEveQ0kGOZejEnSsOcQl7J4/FRjw==" saltValue="iUrxSbcVmf5z4ftyrXUJgA==" spinCount="100000" sheet="1" objects="1" scenarios="1"/>
  <mergeCells count="2">
    <mergeCell ref="A19:B19"/>
    <mergeCell ref="B6:F6"/>
  </mergeCells>
  <pageMargins left="0.75" right="0.75" top="1" bottom="1" header="0.5" footer="0.5"/>
  <pageSetup paperSize="9" scale="89" orientation="portrait" r:id="rId1"/>
  <headerFooter alignWithMargins="0">
    <oddHeader>&amp;LGrađevina: Dječji vrtić "Radost"
Ivane Brlić Mažuranić 1, Novska, k.č.br. 1738, k.o. Novska
Investitor: Dječji vrtić "Radost", Ivane Brlić Mažuranić 1, Novska</oddHeader>
    <oddFooter xml:space="preserve">&amp;L&amp;F&amp;RC.EI.I. DEMONTAŽE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topLeftCell="A46" zoomScaleNormal="100" zoomScaleSheetLayoutView="85" zoomScalePageLayoutView="85" workbookViewId="0">
      <selection activeCell="A6" sqref="A6:F6"/>
    </sheetView>
  </sheetViews>
  <sheetFormatPr defaultRowHeight="14.25"/>
  <cols>
    <col min="1" max="1" width="6" style="55" customWidth="1"/>
    <col min="2" max="2" width="47.7109375" style="67" customWidth="1"/>
    <col min="3" max="3" width="11.42578125" style="2" customWidth="1"/>
    <col min="4" max="4" width="8.42578125" style="2" bestFit="1" customWidth="1"/>
    <col min="5" max="5" width="13.28515625" style="82" customWidth="1"/>
    <col min="6" max="6" width="14.85546875" style="82" bestFit="1" customWidth="1"/>
    <col min="7" max="7" width="10.140625" style="67" bestFit="1" customWidth="1"/>
    <col min="8" max="16384" width="9.140625" style="67"/>
  </cols>
  <sheetData>
    <row r="1" spans="1:8" s="56" customFormat="1" ht="15" thickBot="1">
      <c r="A1" s="49"/>
      <c r="C1" s="44"/>
      <c r="D1" s="44"/>
      <c r="E1" s="71"/>
      <c r="F1" s="71"/>
    </row>
    <row r="2" spans="1:8" s="291" customFormat="1" ht="13.5" thickBot="1">
      <c r="A2" s="284"/>
      <c r="B2" s="285" t="s">
        <v>1077</v>
      </c>
      <c r="C2" s="286"/>
      <c r="D2" s="287"/>
      <c r="E2" s="285"/>
      <c r="F2" s="288"/>
      <c r="G2" s="289"/>
      <c r="H2" s="290"/>
    </row>
    <row r="3" spans="1:8" s="291" customFormat="1" ht="12.75">
      <c r="C3" s="292"/>
      <c r="D3" s="289"/>
      <c r="F3" s="289"/>
      <c r="G3" s="289"/>
      <c r="H3" s="290"/>
    </row>
    <row r="4" spans="1:8" s="291" customFormat="1" ht="13.5" thickBot="1">
      <c r="A4" s="293" t="s">
        <v>197</v>
      </c>
      <c r="B4" s="294" t="s">
        <v>1078</v>
      </c>
      <c r="C4" s="295"/>
      <c r="D4" s="296"/>
      <c r="E4" s="294"/>
      <c r="F4" s="296"/>
      <c r="G4" s="289"/>
      <c r="H4" s="290"/>
    </row>
    <row r="5" spans="1:8" s="280" customFormat="1" ht="12.75">
      <c r="C5" s="281"/>
      <c r="D5" s="282"/>
      <c r="F5" s="282"/>
      <c r="G5" s="282"/>
      <c r="H5" s="283"/>
    </row>
    <row r="6" spans="1:8" s="299" customFormat="1" ht="13.5" thickBot="1">
      <c r="A6" s="297" t="s">
        <v>1081</v>
      </c>
      <c r="B6" s="1199" t="s">
        <v>1082</v>
      </c>
      <c r="C6" s="1199"/>
      <c r="D6" s="1199"/>
      <c r="E6" s="1199"/>
      <c r="F6" s="1199"/>
      <c r="G6" s="298"/>
      <c r="H6" s="357"/>
    </row>
    <row r="7" spans="1:8" s="299" customFormat="1" ht="12.75">
      <c r="A7" s="1184"/>
      <c r="B7" s="298"/>
      <c r="C7" s="298"/>
      <c r="D7" s="298"/>
      <c r="E7" s="298"/>
      <c r="F7" s="298"/>
      <c r="G7" s="298"/>
      <c r="H7" s="357"/>
    </row>
    <row r="8" spans="1:8" s="56" customFormat="1" ht="15.75">
      <c r="A8" s="49"/>
      <c r="B8" s="57" t="s">
        <v>87</v>
      </c>
      <c r="C8" s="44"/>
      <c r="D8" s="44"/>
      <c r="E8" s="71"/>
      <c r="F8" s="71"/>
    </row>
    <row r="9" spans="1:8" s="56" customFormat="1" ht="15.75">
      <c r="A9" s="49"/>
      <c r="B9" s="57"/>
      <c r="C9" s="44"/>
      <c r="D9" s="44"/>
      <c r="E9" s="71"/>
      <c r="F9" s="71"/>
    </row>
    <row r="10" spans="1:8" s="56" customFormat="1" ht="50.25" customHeight="1">
      <c r="A10" s="49"/>
      <c r="B10" s="1218" t="s">
        <v>84</v>
      </c>
      <c r="C10" s="1218"/>
      <c r="D10" s="1218"/>
      <c r="E10" s="1218"/>
      <c r="F10" s="1218"/>
    </row>
    <row r="11" spans="1:8" s="58" customFormat="1">
      <c r="A11" s="50"/>
      <c r="C11" s="45"/>
      <c r="D11" s="45"/>
      <c r="E11" s="72"/>
      <c r="F11" s="72"/>
    </row>
    <row r="12" spans="1:8" s="60" customFormat="1" ht="23.25" customHeight="1">
      <c r="A12" s="51" t="s">
        <v>0</v>
      </c>
      <c r="B12" s="59" t="s">
        <v>1</v>
      </c>
      <c r="C12" s="68" t="s">
        <v>2</v>
      </c>
      <c r="D12" s="68" t="s">
        <v>3</v>
      </c>
      <c r="E12" s="73" t="s">
        <v>4</v>
      </c>
      <c r="F12" s="73" t="s">
        <v>5</v>
      </c>
    </row>
    <row r="13" spans="1:8" s="58" customFormat="1">
      <c r="A13" s="52"/>
      <c r="B13" s="61"/>
      <c r="C13" s="46"/>
      <c r="D13" s="46"/>
      <c r="E13" s="74"/>
      <c r="F13" s="74"/>
    </row>
    <row r="14" spans="1:8" s="58" customFormat="1" ht="28.5">
      <c r="A14" s="53">
        <v>1</v>
      </c>
      <c r="B14" s="62" t="s">
        <v>34</v>
      </c>
      <c r="C14" s="93" t="s">
        <v>6</v>
      </c>
      <c r="D14" s="94">
        <v>13</v>
      </c>
      <c r="E14" s="95"/>
      <c r="F14" s="96">
        <f>D14*E14</f>
        <v>0</v>
      </c>
    </row>
    <row r="15" spans="1:8" s="58" customFormat="1" ht="15">
      <c r="A15" s="47"/>
      <c r="B15" s="62" t="s">
        <v>45</v>
      </c>
      <c r="C15" s="116"/>
      <c r="D15" s="94"/>
      <c r="E15" s="95"/>
      <c r="F15" s="96"/>
    </row>
    <row r="16" spans="1:8" s="58" customFormat="1" ht="15">
      <c r="A16" s="47"/>
      <c r="B16" s="62" t="s">
        <v>46</v>
      </c>
      <c r="C16" s="116"/>
      <c r="D16" s="94"/>
      <c r="E16" s="95"/>
      <c r="F16" s="96"/>
    </row>
    <row r="17" spans="1:6" s="58" customFormat="1" ht="15">
      <c r="A17" s="47"/>
      <c r="B17" s="62" t="s">
        <v>32</v>
      </c>
      <c r="C17" s="116"/>
      <c r="D17" s="94"/>
      <c r="E17" s="95"/>
      <c r="F17" s="96"/>
    </row>
    <row r="18" spans="1:6" s="58" customFormat="1" ht="15">
      <c r="A18" s="47"/>
      <c r="B18" s="62" t="s">
        <v>33</v>
      </c>
      <c r="C18" s="116"/>
      <c r="D18" s="94"/>
      <c r="E18" s="95"/>
      <c r="F18" s="96"/>
    </row>
    <row r="19" spans="1:6" s="58" customFormat="1" ht="28.5">
      <c r="A19" s="47"/>
      <c r="B19" s="62" t="s">
        <v>41</v>
      </c>
      <c r="C19" s="116"/>
      <c r="D19" s="94"/>
      <c r="E19" s="95"/>
      <c r="F19" s="96"/>
    </row>
    <row r="20" spans="1:6" s="58" customFormat="1" ht="15">
      <c r="A20" s="47"/>
      <c r="B20" s="62" t="s">
        <v>35</v>
      </c>
      <c r="C20" s="116"/>
      <c r="D20" s="94"/>
      <c r="E20" s="95"/>
      <c r="F20" s="96"/>
    </row>
    <row r="21" spans="1:6" s="58" customFormat="1" ht="15">
      <c r="A21" s="47"/>
      <c r="B21" s="62" t="s">
        <v>36</v>
      </c>
      <c r="C21" s="116"/>
      <c r="D21" s="94"/>
      <c r="E21" s="95"/>
      <c r="F21" s="96"/>
    </row>
    <row r="22" spans="1:6" s="58" customFormat="1" ht="15">
      <c r="A22" s="47"/>
      <c r="B22" s="62" t="s">
        <v>37</v>
      </c>
      <c r="C22" s="116"/>
      <c r="D22" s="94"/>
      <c r="E22" s="95"/>
      <c r="F22" s="96"/>
    </row>
    <row r="23" spans="1:6" s="58" customFormat="1" ht="42.75">
      <c r="A23" s="47"/>
      <c r="B23" s="117" t="s">
        <v>38</v>
      </c>
      <c r="C23" s="116"/>
      <c r="D23" s="94"/>
      <c r="E23" s="97"/>
      <c r="F23" s="96"/>
    </row>
    <row r="24" spans="1:6" s="58" customFormat="1" ht="15">
      <c r="A24" s="47"/>
      <c r="B24" s="62" t="s">
        <v>40</v>
      </c>
      <c r="C24" s="116"/>
      <c r="D24" s="94"/>
      <c r="E24" s="97"/>
      <c r="F24" s="96"/>
    </row>
    <row r="25" spans="1:6" s="58" customFormat="1">
      <c r="A25" s="49"/>
      <c r="B25" s="66"/>
      <c r="C25" s="98"/>
      <c r="D25" s="99"/>
      <c r="E25" s="100"/>
      <c r="F25" s="101"/>
    </row>
    <row r="26" spans="1:6" s="58" customFormat="1" ht="28.5">
      <c r="A26" s="53">
        <v>2</v>
      </c>
      <c r="B26" s="62" t="s">
        <v>34</v>
      </c>
      <c r="C26" s="93" t="s">
        <v>6</v>
      </c>
      <c r="D26" s="94">
        <v>116</v>
      </c>
      <c r="E26" s="95"/>
      <c r="F26" s="96">
        <f>D26*E26</f>
        <v>0</v>
      </c>
    </row>
    <row r="27" spans="1:6" s="58" customFormat="1" ht="15">
      <c r="A27" s="47"/>
      <c r="B27" s="62" t="s">
        <v>47</v>
      </c>
      <c r="C27" s="116"/>
      <c r="D27" s="94"/>
      <c r="E27" s="95"/>
      <c r="F27" s="96"/>
    </row>
    <row r="28" spans="1:6" s="58" customFormat="1" ht="15">
      <c r="A28" s="47"/>
      <c r="B28" s="62" t="s">
        <v>48</v>
      </c>
      <c r="C28" s="116"/>
      <c r="D28" s="94"/>
      <c r="E28" s="95"/>
      <c r="F28" s="96"/>
    </row>
    <row r="29" spans="1:6" s="58" customFormat="1" ht="15">
      <c r="A29" s="47"/>
      <c r="B29" s="62" t="s">
        <v>32</v>
      </c>
      <c r="C29" s="116"/>
      <c r="D29" s="94"/>
      <c r="E29" s="95"/>
      <c r="F29" s="96"/>
    </row>
    <row r="30" spans="1:6" s="58" customFormat="1" ht="15">
      <c r="A30" s="47"/>
      <c r="B30" s="62" t="s">
        <v>33</v>
      </c>
      <c r="C30" s="116"/>
      <c r="D30" s="94"/>
      <c r="E30" s="95"/>
      <c r="F30" s="96"/>
    </row>
    <row r="31" spans="1:6" s="58" customFormat="1" ht="28.5">
      <c r="A31" s="47"/>
      <c r="B31" s="62" t="s">
        <v>41</v>
      </c>
      <c r="C31" s="116"/>
      <c r="D31" s="94"/>
      <c r="E31" s="95"/>
      <c r="F31" s="96"/>
    </row>
    <row r="32" spans="1:6" s="58" customFormat="1" ht="15">
      <c r="A32" s="47"/>
      <c r="B32" s="62" t="s">
        <v>35</v>
      </c>
      <c r="C32" s="116"/>
      <c r="D32" s="94"/>
      <c r="E32" s="95"/>
      <c r="F32" s="96"/>
    </row>
    <row r="33" spans="1:6" s="58" customFormat="1" ht="15">
      <c r="A33" s="47"/>
      <c r="B33" s="62" t="s">
        <v>36</v>
      </c>
      <c r="C33" s="116"/>
      <c r="D33" s="94"/>
      <c r="E33" s="95"/>
      <c r="F33" s="96"/>
    </row>
    <row r="34" spans="1:6" s="58" customFormat="1" ht="15">
      <c r="A34" s="47"/>
      <c r="B34" s="62" t="s">
        <v>37</v>
      </c>
      <c r="C34" s="116"/>
      <c r="D34" s="94"/>
      <c r="E34" s="95"/>
      <c r="F34" s="96"/>
    </row>
    <row r="35" spans="1:6" s="58" customFormat="1" ht="42.75">
      <c r="A35" s="47"/>
      <c r="B35" s="117" t="s">
        <v>38</v>
      </c>
      <c r="C35" s="116"/>
      <c r="D35" s="94"/>
      <c r="E35" s="97"/>
      <c r="F35" s="96"/>
    </row>
    <row r="36" spans="1:6" s="58" customFormat="1" ht="15">
      <c r="A36" s="47"/>
      <c r="B36" s="62" t="s">
        <v>39</v>
      </c>
      <c r="C36" s="116"/>
      <c r="D36" s="94"/>
      <c r="E36" s="97"/>
      <c r="F36" s="96"/>
    </row>
    <row r="37" spans="1:6" s="58" customFormat="1" ht="10.5" customHeight="1">
      <c r="A37" s="49"/>
      <c r="B37" s="66"/>
      <c r="C37" s="118"/>
      <c r="D37" s="99"/>
      <c r="E37" s="100"/>
      <c r="F37" s="101"/>
    </row>
    <row r="38" spans="1:6" s="58" customFormat="1" ht="28.5">
      <c r="A38" s="53">
        <v>3</v>
      </c>
      <c r="B38" s="62" t="s">
        <v>44</v>
      </c>
      <c r="C38" s="93" t="s">
        <v>6</v>
      </c>
      <c r="D38" s="94">
        <v>94</v>
      </c>
      <c r="E38" s="95"/>
      <c r="F38" s="96">
        <f>D38*E38</f>
        <v>0</v>
      </c>
    </row>
    <row r="39" spans="1:6" s="58" customFormat="1" ht="15">
      <c r="A39" s="47"/>
      <c r="B39" s="62" t="s">
        <v>82</v>
      </c>
      <c r="C39" s="93"/>
      <c r="D39" s="94"/>
      <c r="E39" s="95"/>
      <c r="F39" s="96"/>
    </row>
    <row r="40" spans="1:6" s="58" customFormat="1" ht="15">
      <c r="A40" s="47"/>
      <c r="B40" s="62" t="s">
        <v>46</v>
      </c>
      <c r="C40" s="93"/>
      <c r="D40" s="94"/>
      <c r="E40" s="95"/>
      <c r="F40" s="96"/>
    </row>
    <row r="41" spans="1:6" s="58" customFormat="1" ht="15">
      <c r="A41" s="47"/>
      <c r="B41" s="62" t="s">
        <v>42</v>
      </c>
      <c r="C41" s="93"/>
      <c r="D41" s="94"/>
      <c r="E41" s="95"/>
      <c r="F41" s="96"/>
    </row>
    <row r="42" spans="1:6" s="58" customFormat="1" ht="15">
      <c r="A42" s="47"/>
      <c r="B42" s="62" t="s">
        <v>33</v>
      </c>
      <c r="C42" s="93"/>
      <c r="D42" s="94"/>
      <c r="E42" s="95"/>
      <c r="F42" s="96"/>
    </row>
    <row r="43" spans="1:6" s="58" customFormat="1" ht="28.5">
      <c r="A43" s="47"/>
      <c r="B43" s="62" t="s">
        <v>41</v>
      </c>
      <c r="C43" s="93"/>
      <c r="D43" s="94"/>
      <c r="E43" s="95"/>
      <c r="F43" s="96"/>
    </row>
    <row r="44" spans="1:6" s="58" customFormat="1" ht="15">
      <c r="A44" s="47"/>
      <c r="B44" s="62" t="s">
        <v>43</v>
      </c>
      <c r="C44" s="93"/>
      <c r="D44" s="94"/>
      <c r="E44" s="95"/>
      <c r="F44" s="96"/>
    </row>
    <row r="45" spans="1:6" s="58" customFormat="1" ht="14.25" customHeight="1">
      <c r="A45" s="53"/>
      <c r="B45" s="66"/>
      <c r="C45" s="98"/>
      <c r="D45" s="99"/>
      <c r="E45" s="100"/>
      <c r="F45" s="101"/>
    </row>
    <row r="46" spans="1:6" s="58" customFormat="1" ht="199.5">
      <c r="A46" s="53">
        <v>4</v>
      </c>
      <c r="B46" s="119" t="s">
        <v>146</v>
      </c>
      <c r="C46" s="93" t="s">
        <v>6</v>
      </c>
      <c r="D46" s="113">
        <v>2</v>
      </c>
      <c r="E46" s="114"/>
      <c r="F46" s="96">
        <f>D46*E46</f>
        <v>0</v>
      </c>
    </row>
    <row r="47" spans="1:6" s="58" customFormat="1" ht="14.25" customHeight="1">
      <c r="A47" s="53"/>
      <c r="B47" s="66"/>
      <c r="C47" s="99"/>
      <c r="D47" s="99"/>
      <c r="E47" s="102"/>
      <c r="F47" s="101"/>
    </row>
    <row r="48" spans="1:6" s="58" customFormat="1" ht="156.75">
      <c r="A48" s="53">
        <v>5</v>
      </c>
      <c r="B48" s="120" t="s">
        <v>147</v>
      </c>
      <c r="C48" s="103" t="s">
        <v>6</v>
      </c>
      <c r="D48" s="103">
        <v>14</v>
      </c>
      <c r="E48" s="104"/>
      <c r="F48" s="112">
        <f>D48*E48</f>
        <v>0</v>
      </c>
    </row>
    <row r="49" spans="1:16" s="58" customFormat="1" ht="14.25" customHeight="1">
      <c r="A49" s="53"/>
      <c r="B49" s="98"/>
      <c r="C49" s="105"/>
      <c r="D49" s="106"/>
      <c r="E49" s="107"/>
      <c r="F49" s="108"/>
    </row>
    <row r="50" spans="1:16" s="56" customFormat="1" ht="28.5">
      <c r="A50" s="53">
        <v>6</v>
      </c>
      <c r="B50" s="62" t="s">
        <v>83</v>
      </c>
      <c r="C50" s="109" t="s">
        <v>30</v>
      </c>
      <c r="D50" s="94">
        <v>200</v>
      </c>
      <c r="E50" s="95"/>
      <c r="F50" s="96">
        <f>D50*E50</f>
        <v>0</v>
      </c>
    </row>
    <row r="51" spans="1:16" s="56" customFormat="1" ht="9.75" customHeight="1">
      <c r="A51" s="49"/>
      <c r="B51" s="66"/>
      <c r="C51" s="98"/>
      <c r="D51" s="99"/>
      <c r="E51" s="100"/>
      <c r="F51" s="101"/>
    </row>
    <row r="52" spans="1:16" s="56" customFormat="1" ht="57">
      <c r="A52" s="53">
        <v>7</v>
      </c>
      <c r="B52" s="63" t="s">
        <v>9</v>
      </c>
      <c r="C52" s="110" t="s">
        <v>6</v>
      </c>
      <c r="D52" s="111">
        <v>1</v>
      </c>
      <c r="E52" s="112"/>
      <c r="F52" s="96">
        <f>D52*E52</f>
        <v>0</v>
      </c>
      <c r="L52" s="89"/>
      <c r="M52" s="90"/>
      <c r="N52" s="91"/>
      <c r="O52" s="92"/>
      <c r="P52" s="92"/>
    </row>
    <row r="53" spans="1:16" s="58" customFormat="1">
      <c r="A53" s="50"/>
      <c r="B53" s="66"/>
      <c r="C53" s="98"/>
      <c r="D53" s="99"/>
      <c r="E53" s="100"/>
      <c r="F53" s="101"/>
    </row>
    <row r="54" spans="1:16" s="56" customFormat="1" ht="42.75">
      <c r="A54" s="53">
        <v>8</v>
      </c>
      <c r="B54" s="64" t="s">
        <v>8</v>
      </c>
      <c r="C54" s="110" t="s">
        <v>6</v>
      </c>
      <c r="D54" s="111">
        <v>1</v>
      </c>
      <c r="E54" s="112"/>
      <c r="F54" s="96">
        <f>D54*E54</f>
        <v>0</v>
      </c>
    </row>
    <row r="55" spans="1:16" ht="15">
      <c r="A55" s="54"/>
      <c r="B55" s="66"/>
      <c r="C55" s="83"/>
      <c r="D55" s="75"/>
      <c r="E55" s="76"/>
      <c r="F55" s="77"/>
    </row>
    <row r="56" spans="1:16" ht="15">
      <c r="A56" s="1219"/>
      <c r="B56" s="1219"/>
      <c r="C56" s="69"/>
      <c r="D56" s="69"/>
      <c r="E56" s="78"/>
      <c r="F56" s="79"/>
    </row>
    <row r="57" spans="1:16" ht="15.75">
      <c r="A57" s="1217" t="s">
        <v>86</v>
      </c>
      <c r="B57" s="1217"/>
      <c r="C57" s="70"/>
      <c r="D57" s="70"/>
      <c r="E57" s="80"/>
      <c r="F57" s="81">
        <f>SUM(F14:F56)</f>
        <v>0</v>
      </c>
    </row>
  </sheetData>
  <sheetProtection algorithmName="SHA-512" hashValue="sY3v74iVsK8vJvs6qSNABX78brdzt2nMUWapbH9yJ8rX3p70jvZk1Wv66kRsPn3dq2zBLazXVN45eMBZNHER0A==" saltValue="YbTIOWVsZ1cuwSh/VoCoZQ==" spinCount="100000" sheet="1" objects="1" scenarios="1"/>
  <mergeCells count="4">
    <mergeCell ref="B10:F10"/>
    <mergeCell ref="A57:B57"/>
    <mergeCell ref="A56:B56"/>
    <mergeCell ref="B6:F6"/>
  </mergeCells>
  <phoneticPr fontId="0" type="noConversion"/>
  <pageMargins left="0.74803149606299213" right="0.74803149606299213" top="0.98425196850393704" bottom="0.98425196850393704" header="0.51181102362204722" footer="0.51181102362204722"/>
  <pageSetup paperSize="9" scale="84" orientation="portrait" r:id="rId1"/>
  <headerFooter alignWithMargins="0">
    <oddHeader>&amp;LGrađevina: Dječji vrtić "Radost"
Ivane Brlić Mažuranić 1, Novska, k.č.br. 1738, k.o. Novska
Investitor: Dječji vrtić "Radost", Ivane Brlić Mažuranić 1, Novska</oddHeader>
    <oddFooter xml:space="preserve">&amp;L&amp;F&amp;RC.EI.II. JAKA STRUJA    
</oddFooter>
  </headerFooter>
  <rowBreaks count="1" manualBreakCount="1">
    <brk id="3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topLeftCell="A51" zoomScaleNormal="100" zoomScaleSheetLayoutView="100" workbookViewId="0">
      <selection activeCell="A6" sqref="A6:F6"/>
    </sheetView>
  </sheetViews>
  <sheetFormatPr defaultRowHeight="14.25"/>
  <cols>
    <col min="1" max="1" width="6.5703125" style="126" customWidth="1"/>
    <col min="2" max="2" width="49.28515625" style="125" customWidth="1"/>
    <col min="3" max="3" width="7.140625" style="126" bestFit="1" customWidth="1"/>
    <col min="4" max="4" width="8.140625" style="126" bestFit="1" customWidth="1"/>
    <col min="5" max="5" width="9" style="127" bestFit="1" customWidth="1"/>
    <col min="6" max="6" width="10.140625" style="127" bestFit="1" customWidth="1"/>
    <col min="7" max="256" width="9.140625" style="128"/>
    <col min="257" max="257" width="6.5703125" style="128" customWidth="1"/>
    <col min="258" max="258" width="50.28515625" style="128" customWidth="1"/>
    <col min="259" max="259" width="11.140625" style="128" customWidth="1"/>
    <col min="260" max="260" width="10.85546875" style="128" customWidth="1"/>
    <col min="261" max="261" width="11.5703125" style="128" customWidth="1"/>
    <col min="262" max="262" width="13.28515625" style="128" customWidth="1"/>
    <col min="263" max="512" width="9.140625" style="128"/>
    <col min="513" max="513" width="6.5703125" style="128" customWidth="1"/>
    <col min="514" max="514" width="50.28515625" style="128" customWidth="1"/>
    <col min="515" max="515" width="11.140625" style="128" customWidth="1"/>
    <col min="516" max="516" width="10.85546875" style="128" customWidth="1"/>
    <col min="517" max="517" width="11.5703125" style="128" customWidth="1"/>
    <col min="518" max="518" width="13.28515625" style="128" customWidth="1"/>
    <col min="519" max="768" width="9.140625" style="128"/>
    <col min="769" max="769" width="6.5703125" style="128" customWidth="1"/>
    <col min="770" max="770" width="50.28515625" style="128" customWidth="1"/>
    <col min="771" max="771" width="11.140625" style="128" customWidth="1"/>
    <col min="772" max="772" width="10.85546875" style="128" customWidth="1"/>
    <col min="773" max="773" width="11.5703125" style="128" customWidth="1"/>
    <col min="774" max="774" width="13.28515625" style="128" customWidth="1"/>
    <col min="775" max="1024" width="9.140625" style="128"/>
    <col min="1025" max="1025" width="6.5703125" style="128" customWidth="1"/>
    <col min="1026" max="1026" width="50.28515625" style="128" customWidth="1"/>
    <col min="1027" max="1027" width="11.140625" style="128" customWidth="1"/>
    <col min="1028" max="1028" width="10.85546875" style="128" customWidth="1"/>
    <col min="1029" max="1029" width="11.5703125" style="128" customWidth="1"/>
    <col min="1030" max="1030" width="13.28515625" style="128" customWidth="1"/>
    <col min="1031" max="1280" width="9.140625" style="128"/>
    <col min="1281" max="1281" width="6.5703125" style="128" customWidth="1"/>
    <col min="1282" max="1282" width="50.28515625" style="128" customWidth="1"/>
    <col min="1283" max="1283" width="11.140625" style="128" customWidth="1"/>
    <col min="1284" max="1284" width="10.85546875" style="128" customWidth="1"/>
    <col min="1285" max="1285" width="11.5703125" style="128" customWidth="1"/>
    <col min="1286" max="1286" width="13.28515625" style="128" customWidth="1"/>
    <col min="1287" max="1536" width="9.140625" style="128"/>
    <col min="1537" max="1537" width="6.5703125" style="128" customWidth="1"/>
    <col min="1538" max="1538" width="50.28515625" style="128" customWidth="1"/>
    <col min="1539" max="1539" width="11.140625" style="128" customWidth="1"/>
    <col min="1540" max="1540" width="10.85546875" style="128" customWidth="1"/>
    <col min="1541" max="1541" width="11.5703125" style="128" customWidth="1"/>
    <col min="1542" max="1542" width="13.28515625" style="128" customWidth="1"/>
    <col min="1543" max="1792" width="9.140625" style="128"/>
    <col min="1793" max="1793" width="6.5703125" style="128" customWidth="1"/>
    <col min="1794" max="1794" width="50.28515625" style="128" customWidth="1"/>
    <col min="1795" max="1795" width="11.140625" style="128" customWidth="1"/>
    <col min="1796" max="1796" width="10.85546875" style="128" customWidth="1"/>
    <col min="1797" max="1797" width="11.5703125" style="128" customWidth="1"/>
    <col min="1798" max="1798" width="13.28515625" style="128" customWidth="1"/>
    <col min="1799" max="2048" width="9.140625" style="128"/>
    <col min="2049" max="2049" width="6.5703125" style="128" customWidth="1"/>
    <col min="2050" max="2050" width="50.28515625" style="128" customWidth="1"/>
    <col min="2051" max="2051" width="11.140625" style="128" customWidth="1"/>
    <col min="2052" max="2052" width="10.85546875" style="128" customWidth="1"/>
    <col min="2053" max="2053" width="11.5703125" style="128" customWidth="1"/>
    <col min="2054" max="2054" width="13.28515625" style="128" customWidth="1"/>
    <col min="2055" max="2304" width="9.140625" style="128"/>
    <col min="2305" max="2305" width="6.5703125" style="128" customWidth="1"/>
    <col min="2306" max="2306" width="50.28515625" style="128" customWidth="1"/>
    <col min="2307" max="2307" width="11.140625" style="128" customWidth="1"/>
    <col min="2308" max="2308" width="10.85546875" style="128" customWidth="1"/>
    <col min="2309" max="2309" width="11.5703125" style="128" customWidth="1"/>
    <col min="2310" max="2310" width="13.28515625" style="128" customWidth="1"/>
    <col min="2311" max="2560" width="9.140625" style="128"/>
    <col min="2561" max="2561" width="6.5703125" style="128" customWidth="1"/>
    <col min="2562" max="2562" width="50.28515625" style="128" customWidth="1"/>
    <col min="2563" max="2563" width="11.140625" style="128" customWidth="1"/>
    <col min="2564" max="2564" width="10.85546875" style="128" customWidth="1"/>
    <col min="2565" max="2565" width="11.5703125" style="128" customWidth="1"/>
    <col min="2566" max="2566" width="13.28515625" style="128" customWidth="1"/>
    <col min="2567" max="2816" width="9.140625" style="128"/>
    <col min="2817" max="2817" width="6.5703125" style="128" customWidth="1"/>
    <col min="2818" max="2818" width="50.28515625" style="128" customWidth="1"/>
    <col min="2819" max="2819" width="11.140625" style="128" customWidth="1"/>
    <col min="2820" max="2820" width="10.85546875" style="128" customWidth="1"/>
    <col min="2821" max="2821" width="11.5703125" style="128" customWidth="1"/>
    <col min="2822" max="2822" width="13.28515625" style="128" customWidth="1"/>
    <col min="2823" max="3072" width="9.140625" style="128"/>
    <col min="3073" max="3073" width="6.5703125" style="128" customWidth="1"/>
    <col min="3074" max="3074" width="50.28515625" style="128" customWidth="1"/>
    <col min="3075" max="3075" width="11.140625" style="128" customWidth="1"/>
    <col min="3076" max="3076" width="10.85546875" style="128" customWidth="1"/>
    <col min="3077" max="3077" width="11.5703125" style="128" customWidth="1"/>
    <col min="3078" max="3078" width="13.28515625" style="128" customWidth="1"/>
    <col min="3079" max="3328" width="9.140625" style="128"/>
    <col min="3329" max="3329" width="6.5703125" style="128" customWidth="1"/>
    <col min="3330" max="3330" width="50.28515625" style="128" customWidth="1"/>
    <col min="3331" max="3331" width="11.140625" style="128" customWidth="1"/>
    <col min="3332" max="3332" width="10.85546875" style="128" customWidth="1"/>
    <col min="3333" max="3333" width="11.5703125" style="128" customWidth="1"/>
    <col min="3334" max="3334" width="13.28515625" style="128" customWidth="1"/>
    <col min="3335" max="3584" width="9.140625" style="128"/>
    <col min="3585" max="3585" width="6.5703125" style="128" customWidth="1"/>
    <col min="3586" max="3586" width="50.28515625" style="128" customWidth="1"/>
    <col min="3587" max="3587" width="11.140625" style="128" customWidth="1"/>
    <col min="3588" max="3588" width="10.85546875" style="128" customWidth="1"/>
    <col min="3589" max="3589" width="11.5703125" style="128" customWidth="1"/>
    <col min="3590" max="3590" width="13.28515625" style="128" customWidth="1"/>
    <col min="3591" max="3840" width="9.140625" style="128"/>
    <col min="3841" max="3841" width="6.5703125" style="128" customWidth="1"/>
    <col min="3842" max="3842" width="50.28515625" style="128" customWidth="1"/>
    <col min="3843" max="3843" width="11.140625" style="128" customWidth="1"/>
    <col min="3844" max="3844" width="10.85546875" style="128" customWidth="1"/>
    <col min="3845" max="3845" width="11.5703125" style="128" customWidth="1"/>
    <col min="3846" max="3846" width="13.28515625" style="128" customWidth="1"/>
    <col min="3847" max="4096" width="9.140625" style="128"/>
    <col min="4097" max="4097" width="6.5703125" style="128" customWidth="1"/>
    <col min="4098" max="4098" width="50.28515625" style="128" customWidth="1"/>
    <col min="4099" max="4099" width="11.140625" style="128" customWidth="1"/>
    <col min="4100" max="4100" width="10.85546875" style="128" customWidth="1"/>
    <col min="4101" max="4101" width="11.5703125" style="128" customWidth="1"/>
    <col min="4102" max="4102" width="13.28515625" style="128" customWidth="1"/>
    <col min="4103" max="4352" width="9.140625" style="128"/>
    <col min="4353" max="4353" width="6.5703125" style="128" customWidth="1"/>
    <col min="4354" max="4354" width="50.28515625" style="128" customWidth="1"/>
    <col min="4355" max="4355" width="11.140625" style="128" customWidth="1"/>
    <col min="4356" max="4356" width="10.85546875" style="128" customWidth="1"/>
    <col min="4357" max="4357" width="11.5703125" style="128" customWidth="1"/>
    <col min="4358" max="4358" width="13.28515625" style="128" customWidth="1"/>
    <col min="4359" max="4608" width="9.140625" style="128"/>
    <col min="4609" max="4609" width="6.5703125" style="128" customWidth="1"/>
    <col min="4610" max="4610" width="50.28515625" style="128" customWidth="1"/>
    <col min="4611" max="4611" width="11.140625" style="128" customWidth="1"/>
    <col min="4612" max="4612" width="10.85546875" style="128" customWidth="1"/>
    <col min="4613" max="4613" width="11.5703125" style="128" customWidth="1"/>
    <col min="4614" max="4614" width="13.28515625" style="128" customWidth="1"/>
    <col min="4615" max="4864" width="9.140625" style="128"/>
    <col min="4865" max="4865" width="6.5703125" style="128" customWidth="1"/>
    <col min="4866" max="4866" width="50.28515625" style="128" customWidth="1"/>
    <col min="4867" max="4867" width="11.140625" style="128" customWidth="1"/>
    <col min="4868" max="4868" width="10.85546875" style="128" customWidth="1"/>
    <col min="4869" max="4869" width="11.5703125" style="128" customWidth="1"/>
    <col min="4870" max="4870" width="13.28515625" style="128" customWidth="1"/>
    <col min="4871" max="5120" width="9.140625" style="128"/>
    <col min="5121" max="5121" width="6.5703125" style="128" customWidth="1"/>
    <col min="5122" max="5122" width="50.28515625" style="128" customWidth="1"/>
    <col min="5123" max="5123" width="11.140625" style="128" customWidth="1"/>
    <col min="5124" max="5124" width="10.85546875" style="128" customWidth="1"/>
    <col min="5125" max="5125" width="11.5703125" style="128" customWidth="1"/>
    <col min="5126" max="5126" width="13.28515625" style="128" customWidth="1"/>
    <col min="5127" max="5376" width="9.140625" style="128"/>
    <col min="5377" max="5377" width="6.5703125" style="128" customWidth="1"/>
    <col min="5378" max="5378" width="50.28515625" style="128" customWidth="1"/>
    <col min="5379" max="5379" width="11.140625" style="128" customWidth="1"/>
    <col min="5380" max="5380" width="10.85546875" style="128" customWidth="1"/>
    <col min="5381" max="5381" width="11.5703125" style="128" customWidth="1"/>
    <col min="5382" max="5382" width="13.28515625" style="128" customWidth="1"/>
    <col min="5383" max="5632" width="9.140625" style="128"/>
    <col min="5633" max="5633" width="6.5703125" style="128" customWidth="1"/>
    <col min="5634" max="5634" width="50.28515625" style="128" customWidth="1"/>
    <col min="5635" max="5635" width="11.140625" style="128" customWidth="1"/>
    <col min="5636" max="5636" width="10.85546875" style="128" customWidth="1"/>
    <col min="5637" max="5637" width="11.5703125" style="128" customWidth="1"/>
    <col min="5638" max="5638" width="13.28515625" style="128" customWidth="1"/>
    <col min="5639" max="5888" width="9.140625" style="128"/>
    <col min="5889" max="5889" width="6.5703125" style="128" customWidth="1"/>
    <col min="5890" max="5890" width="50.28515625" style="128" customWidth="1"/>
    <col min="5891" max="5891" width="11.140625" style="128" customWidth="1"/>
    <col min="5892" max="5892" width="10.85546875" style="128" customWidth="1"/>
    <col min="5893" max="5893" width="11.5703125" style="128" customWidth="1"/>
    <col min="5894" max="5894" width="13.28515625" style="128" customWidth="1"/>
    <col min="5895" max="6144" width="9.140625" style="128"/>
    <col min="6145" max="6145" width="6.5703125" style="128" customWidth="1"/>
    <col min="6146" max="6146" width="50.28515625" style="128" customWidth="1"/>
    <col min="6147" max="6147" width="11.140625" style="128" customWidth="1"/>
    <col min="6148" max="6148" width="10.85546875" style="128" customWidth="1"/>
    <col min="6149" max="6149" width="11.5703125" style="128" customWidth="1"/>
    <col min="6150" max="6150" width="13.28515625" style="128" customWidth="1"/>
    <col min="6151" max="6400" width="9.140625" style="128"/>
    <col min="6401" max="6401" width="6.5703125" style="128" customWidth="1"/>
    <col min="6402" max="6402" width="50.28515625" style="128" customWidth="1"/>
    <col min="6403" max="6403" width="11.140625" style="128" customWidth="1"/>
    <col min="6404" max="6404" width="10.85546875" style="128" customWidth="1"/>
    <col min="6405" max="6405" width="11.5703125" style="128" customWidth="1"/>
    <col min="6406" max="6406" width="13.28515625" style="128" customWidth="1"/>
    <col min="6407" max="6656" width="9.140625" style="128"/>
    <col min="6657" max="6657" width="6.5703125" style="128" customWidth="1"/>
    <col min="6658" max="6658" width="50.28515625" style="128" customWidth="1"/>
    <col min="6659" max="6659" width="11.140625" style="128" customWidth="1"/>
    <col min="6660" max="6660" width="10.85546875" style="128" customWidth="1"/>
    <col min="6661" max="6661" width="11.5703125" style="128" customWidth="1"/>
    <col min="6662" max="6662" width="13.28515625" style="128" customWidth="1"/>
    <col min="6663" max="6912" width="9.140625" style="128"/>
    <col min="6913" max="6913" width="6.5703125" style="128" customWidth="1"/>
    <col min="6914" max="6914" width="50.28515625" style="128" customWidth="1"/>
    <col min="6915" max="6915" width="11.140625" style="128" customWidth="1"/>
    <col min="6916" max="6916" width="10.85546875" style="128" customWidth="1"/>
    <col min="6917" max="6917" width="11.5703125" style="128" customWidth="1"/>
    <col min="6918" max="6918" width="13.28515625" style="128" customWidth="1"/>
    <col min="6919" max="7168" width="9.140625" style="128"/>
    <col min="7169" max="7169" width="6.5703125" style="128" customWidth="1"/>
    <col min="7170" max="7170" width="50.28515625" style="128" customWidth="1"/>
    <col min="7171" max="7171" width="11.140625" style="128" customWidth="1"/>
    <col min="7172" max="7172" width="10.85546875" style="128" customWidth="1"/>
    <col min="7173" max="7173" width="11.5703125" style="128" customWidth="1"/>
    <col min="7174" max="7174" width="13.28515625" style="128" customWidth="1"/>
    <col min="7175" max="7424" width="9.140625" style="128"/>
    <col min="7425" max="7425" width="6.5703125" style="128" customWidth="1"/>
    <col min="7426" max="7426" width="50.28515625" style="128" customWidth="1"/>
    <col min="7427" max="7427" width="11.140625" style="128" customWidth="1"/>
    <col min="7428" max="7428" width="10.85546875" style="128" customWidth="1"/>
    <col min="7429" max="7429" width="11.5703125" style="128" customWidth="1"/>
    <col min="7430" max="7430" width="13.28515625" style="128" customWidth="1"/>
    <col min="7431" max="7680" width="9.140625" style="128"/>
    <col min="7681" max="7681" width="6.5703125" style="128" customWidth="1"/>
    <col min="7682" max="7682" width="50.28515625" style="128" customWidth="1"/>
    <col min="7683" max="7683" width="11.140625" style="128" customWidth="1"/>
    <col min="7684" max="7684" width="10.85546875" style="128" customWidth="1"/>
    <col min="7685" max="7685" width="11.5703125" style="128" customWidth="1"/>
    <col min="7686" max="7686" width="13.28515625" style="128" customWidth="1"/>
    <col min="7687" max="7936" width="9.140625" style="128"/>
    <col min="7937" max="7937" width="6.5703125" style="128" customWidth="1"/>
    <col min="7938" max="7938" width="50.28515625" style="128" customWidth="1"/>
    <col min="7939" max="7939" width="11.140625" style="128" customWidth="1"/>
    <col min="7940" max="7940" width="10.85546875" style="128" customWidth="1"/>
    <col min="7941" max="7941" width="11.5703125" style="128" customWidth="1"/>
    <col min="7942" max="7942" width="13.28515625" style="128" customWidth="1"/>
    <col min="7943" max="8192" width="9.140625" style="128"/>
    <col min="8193" max="8193" width="6.5703125" style="128" customWidth="1"/>
    <col min="8194" max="8194" width="50.28515625" style="128" customWidth="1"/>
    <col min="8195" max="8195" width="11.140625" style="128" customWidth="1"/>
    <col min="8196" max="8196" width="10.85546875" style="128" customWidth="1"/>
    <col min="8197" max="8197" width="11.5703125" style="128" customWidth="1"/>
    <col min="8198" max="8198" width="13.28515625" style="128" customWidth="1"/>
    <col min="8199" max="8448" width="9.140625" style="128"/>
    <col min="8449" max="8449" width="6.5703125" style="128" customWidth="1"/>
    <col min="8450" max="8450" width="50.28515625" style="128" customWidth="1"/>
    <col min="8451" max="8451" width="11.140625" style="128" customWidth="1"/>
    <col min="8452" max="8452" width="10.85546875" style="128" customWidth="1"/>
    <col min="8453" max="8453" width="11.5703125" style="128" customWidth="1"/>
    <col min="8454" max="8454" width="13.28515625" style="128" customWidth="1"/>
    <col min="8455" max="8704" width="9.140625" style="128"/>
    <col min="8705" max="8705" width="6.5703125" style="128" customWidth="1"/>
    <col min="8706" max="8706" width="50.28515625" style="128" customWidth="1"/>
    <col min="8707" max="8707" width="11.140625" style="128" customWidth="1"/>
    <col min="8708" max="8708" width="10.85546875" style="128" customWidth="1"/>
    <col min="8709" max="8709" width="11.5703125" style="128" customWidth="1"/>
    <col min="8710" max="8710" width="13.28515625" style="128" customWidth="1"/>
    <col min="8711" max="8960" width="9.140625" style="128"/>
    <col min="8961" max="8961" width="6.5703125" style="128" customWidth="1"/>
    <col min="8962" max="8962" width="50.28515625" style="128" customWidth="1"/>
    <col min="8963" max="8963" width="11.140625" style="128" customWidth="1"/>
    <col min="8964" max="8964" width="10.85546875" style="128" customWidth="1"/>
    <col min="8965" max="8965" width="11.5703125" style="128" customWidth="1"/>
    <col min="8966" max="8966" width="13.28515625" style="128" customWidth="1"/>
    <col min="8967" max="9216" width="9.140625" style="128"/>
    <col min="9217" max="9217" width="6.5703125" style="128" customWidth="1"/>
    <col min="9218" max="9218" width="50.28515625" style="128" customWidth="1"/>
    <col min="9219" max="9219" width="11.140625" style="128" customWidth="1"/>
    <col min="9220" max="9220" width="10.85546875" style="128" customWidth="1"/>
    <col min="9221" max="9221" width="11.5703125" style="128" customWidth="1"/>
    <col min="9222" max="9222" width="13.28515625" style="128" customWidth="1"/>
    <col min="9223" max="9472" width="9.140625" style="128"/>
    <col min="9473" max="9473" width="6.5703125" style="128" customWidth="1"/>
    <col min="9474" max="9474" width="50.28515625" style="128" customWidth="1"/>
    <col min="9475" max="9475" width="11.140625" style="128" customWidth="1"/>
    <col min="9476" max="9476" width="10.85546875" style="128" customWidth="1"/>
    <col min="9477" max="9477" width="11.5703125" style="128" customWidth="1"/>
    <col min="9478" max="9478" width="13.28515625" style="128" customWidth="1"/>
    <col min="9479" max="9728" width="9.140625" style="128"/>
    <col min="9729" max="9729" width="6.5703125" style="128" customWidth="1"/>
    <col min="9730" max="9730" width="50.28515625" style="128" customWidth="1"/>
    <col min="9731" max="9731" width="11.140625" style="128" customWidth="1"/>
    <col min="9732" max="9732" width="10.85546875" style="128" customWidth="1"/>
    <col min="9733" max="9733" width="11.5703125" style="128" customWidth="1"/>
    <col min="9734" max="9734" width="13.28515625" style="128" customWidth="1"/>
    <col min="9735" max="9984" width="9.140625" style="128"/>
    <col min="9985" max="9985" width="6.5703125" style="128" customWidth="1"/>
    <col min="9986" max="9986" width="50.28515625" style="128" customWidth="1"/>
    <col min="9987" max="9987" width="11.140625" style="128" customWidth="1"/>
    <col min="9988" max="9988" width="10.85546875" style="128" customWidth="1"/>
    <col min="9989" max="9989" width="11.5703125" style="128" customWidth="1"/>
    <col min="9990" max="9990" width="13.28515625" style="128" customWidth="1"/>
    <col min="9991" max="10240" width="9.140625" style="128"/>
    <col min="10241" max="10241" width="6.5703125" style="128" customWidth="1"/>
    <col min="10242" max="10242" width="50.28515625" style="128" customWidth="1"/>
    <col min="10243" max="10243" width="11.140625" style="128" customWidth="1"/>
    <col min="10244" max="10244" width="10.85546875" style="128" customWidth="1"/>
    <col min="10245" max="10245" width="11.5703125" style="128" customWidth="1"/>
    <col min="10246" max="10246" width="13.28515625" style="128" customWidth="1"/>
    <col min="10247" max="10496" width="9.140625" style="128"/>
    <col min="10497" max="10497" width="6.5703125" style="128" customWidth="1"/>
    <col min="10498" max="10498" width="50.28515625" style="128" customWidth="1"/>
    <col min="10499" max="10499" width="11.140625" style="128" customWidth="1"/>
    <col min="10500" max="10500" width="10.85546875" style="128" customWidth="1"/>
    <col min="10501" max="10501" width="11.5703125" style="128" customWidth="1"/>
    <col min="10502" max="10502" width="13.28515625" style="128" customWidth="1"/>
    <col min="10503" max="10752" width="9.140625" style="128"/>
    <col min="10753" max="10753" width="6.5703125" style="128" customWidth="1"/>
    <col min="10754" max="10754" width="50.28515625" style="128" customWidth="1"/>
    <col min="10755" max="10755" width="11.140625" style="128" customWidth="1"/>
    <col min="10756" max="10756" width="10.85546875" style="128" customWidth="1"/>
    <col min="10757" max="10757" width="11.5703125" style="128" customWidth="1"/>
    <col min="10758" max="10758" width="13.28515625" style="128" customWidth="1"/>
    <col min="10759" max="11008" width="9.140625" style="128"/>
    <col min="11009" max="11009" width="6.5703125" style="128" customWidth="1"/>
    <col min="11010" max="11010" width="50.28515625" style="128" customWidth="1"/>
    <col min="11011" max="11011" width="11.140625" style="128" customWidth="1"/>
    <col min="11012" max="11012" width="10.85546875" style="128" customWidth="1"/>
    <col min="11013" max="11013" width="11.5703125" style="128" customWidth="1"/>
    <col min="11014" max="11014" width="13.28515625" style="128" customWidth="1"/>
    <col min="11015" max="11264" width="9.140625" style="128"/>
    <col min="11265" max="11265" width="6.5703125" style="128" customWidth="1"/>
    <col min="11266" max="11266" width="50.28515625" style="128" customWidth="1"/>
    <col min="11267" max="11267" width="11.140625" style="128" customWidth="1"/>
    <col min="11268" max="11268" width="10.85546875" style="128" customWidth="1"/>
    <col min="11269" max="11269" width="11.5703125" style="128" customWidth="1"/>
    <col min="11270" max="11270" width="13.28515625" style="128" customWidth="1"/>
    <col min="11271" max="11520" width="9.140625" style="128"/>
    <col min="11521" max="11521" width="6.5703125" style="128" customWidth="1"/>
    <col min="11522" max="11522" width="50.28515625" style="128" customWidth="1"/>
    <col min="11523" max="11523" width="11.140625" style="128" customWidth="1"/>
    <col min="11524" max="11524" width="10.85546875" style="128" customWidth="1"/>
    <col min="11525" max="11525" width="11.5703125" style="128" customWidth="1"/>
    <col min="11526" max="11526" width="13.28515625" style="128" customWidth="1"/>
    <col min="11527" max="11776" width="9.140625" style="128"/>
    <col min="11777" max="11777" width="6.5703125" style="128" customWidth="1"/>
    <col min="11778" max="11778" width="50.28515625" style="128" customWidth="1"/>
    <col min="11779" max="11779" width="11.140625" style="128" customWidth="1"/>
    <col min="11780" max="11780" width="10.85546875" style="128" customWidth="1"/>
    <col min="11781" max="11781" width="11.5703125" style="128" customWidth="1"/>
    <col min="11782" max="11782" width="13.28515625" style="128" customWidth="1"/>
    <col min="11783" max="12032" width="9.140625" style="128"/>
    <col min="12033" max="12033" width="6.5703125" style="128" customWidth="1"/>
    <col min="12034" max="12034" width="50.28515625" style="128" customWidth="1"/>
    <col min="12035" max="12035" width="11.140625" style="128" customWidth="1"/>
    <col min="12036" max="12036" width="10.85546875" style="128" customWidth="1"/>
    <col min="12037" max="12037" width="11.5703125" style="128" customWidth="1"/>
    <col min="12038" max="12038" width="13.28515625" style="128" customWidth="1"/>
    <col min="12039" max="12288" width="9.140625" style="128"/>
    <col min="12289" max="12289" width="6.5703125" style="128" customWidth="1"/>
    <col min="12290" max="12290" width="50.28515625" style="128" customWidth="1"/>
    <col min="12291" max="12291" width="11.140625" style="128" customWidth="1"/>
    <col min="12292" max="12292" width="10.85546875" style="128" customWidth="1"/>
    <col min="12293" max="12293" width="11.5703125" style="128" customWidth="1"/>
    <col min="12294" max="12294" width="13.28515625" style="128" customWidth="1"/>
    <col min="12295" max="12544" width="9.140625" style="128"/>
    <col min="12545" max="12545" width="6.5703125" style="128" customWidth="1"/>
    <col min="12546" max="12546" width="50.28515625" style="128" customWidth="1"/>
    <col min="12547" max="12547" width="11.140625" style="128" customWidth="1"/>
    <col min="12548" max="12548" width="10.85546875" style="128" customWidth="1"/>
    <col min="12549" max="12549" width="11.5703125" style="128" customWidth="1"/>
    <col min="12550" max="12550" width="13.28515625" style="128" customWidth="1"/>
    <col min="12551" max="12800" width="9.140625" style="128"/>
    <col min="12801" max="12801" width="6.5703125" style="128" customWidth="1"/>
    <col min="12802" max="12802" width="50.28515625" style="128" customWidth="1"/>
    <col min="12803" max="12803" width="11.140625" style="128" customWidth="1"/>
    <col min="12804" max="12804" width="10.85546875" style="128" customWidth="1"/>
    <col min="12805" max="12805" width="11.5703125" style="128" customWidth="1"/>
    <col min="12806" max="12806" width="13.28515625" style="128" customWidth="1"/>
    <col min="12807" max="13056" width="9.140625" style="128"/>
    <col min="13057" max="13057" width="6.5703125" style="128" customWidth="1"/>
    <col min="13058" max="13058" width="50.28515625" style="128" customWidth="1"/>
    <col min="13059" max="13059" width="11.140625" style="128" customWidth="1"/>
    <col min="13060" max="13060" width="10.85546875" style="128" customWidth="1"/>
    <col min="13061" max="13061" width="11.5703125" style="128" customWidth="1"/>
    <col min="13062" max="13062" width="13.28515625" style="128" customWidth="1"/>
    <col min="13063" max="13312" width="9.140625" style="128"/>
    <col min="13313" max="13313" width="6.5703125" style="128" customWidth="1"/>
    <col min="13314" max="13314" width="50.28515625" style="128" customWidth="1"/>
    <col min="13315" max="13315" width="11.140625" style="128" customWidth="1"/>
    <col min="13316" max="13316" width="10.85546875" style="128" customWidth="1"/>
    <col min="13317" max="13317" width="11.5703125" style="128" customWidth="1"/>
    <col min="13318" max="13318" width="13.28515625" style="128" customWidth="1"/>
    <col min="13319" max="13568" width="9.140625" style="128"/>
    <col min="13569" max="13569" width="6.5703125" style="128" customWidth="1"/>
    <col min="13570" max="13570" width="50.28515625" style="128" customWidth="1"/>
    <col min="13571" max="13571" width="11.140625" style="128" customWidth="1"/>
    <col min="13572" max="13572" width="10.85546875" style="128" customWidth="1"/>
    <col min="13573" max="13573" width="11.5703125" style="128" customWidth="1"/>
    <col min="13574" max="13574" width="13.28515625" style="128" customWidth="1"/>
    <col min="13575" max="13824" width="9.140625" style="128"/>
    <col min="13825" max="13825" width="6.5703125" style="128" customWidth="1"/>
    <col min="13826" max="13826" width="50.28515625" style="128" customWidth="1"/>
    <col min="13827" max="13827" width="11.140625" style="128" customWidth="1"/>
    <col min="13828" max="13828" width="10.85546875" style="128" customWidth="1"/>
    <col min="13829" max="13829" width="11.5703125" style="128" customWidth="1"/>
    <col min="13830" max="13830" width="13.28515625" style="128" customWidth="1"/>
    <col min="13831" max="14080" width="9.140625" style="128"/>
    <col min="14081" max="14081" width="6.5703125" style="128" customWidth="1"/>
    <col min="14082" max="14082" width="50.28515625" style="128" customWidth="1"/>
    <col min="14083" max="14083" width="11.140625" style="128" customWidth="1"/>
    <col min="14084" max="14084" width="10.85546875" style="128" customWidth="1"/>
    <col min="14085" max="14085" width="11.5703125" style="128" customWidth="1"/>
    <col min="14086" max="14086" width="13.28515625" style="128" customWidth="1"/>
    <col min="14087" max="14336" width="9.140625" style="128"/>
    <col min="14337" max="14337" width="6.5703125" style="128" customWidth="1"/>
    <col min="14338" max="14338" width="50.28515625" style="128" customWidth="1"/>
    <col min="14339" max="14339" width="11.140625" style="128" customWidth="1"/>
    <col min="14340" max="14340" width="10.85546875" style="128" customWidth="1"/>
    <col min="14341" max="14341" width="11.5703125" style="128" customWidth="1"/>
    <col min="14342" max="14342" width="13.28515625" style="128" customWidth="1"/>
    <col min="14343" max="14592" width="9.140625" style="128"/>
    <col min="14593" max="14593" width="6.5703125" style="128" customWidth="1"/>
    <col min="14594" max="14594" width="50.28515625" style="128" customWidth="1"/>
    <col min="14595" max="14595" width="11.140625" style="128" customWidth="1"/>
    <col min="14596" max="14596" width="10.85546875" style="128" customWidth="1"/>
    <col min="14597" max="14597" width="11.5703125" style="128" customWidth="1"/>
    <col min="14598" max="14598" width="13.28515625" style="128" customWidth="1"/>
    <col min="14599" max="14848" width="9.140625" style="128"/>
    <col min="14849" max="14849" width="6.5703125" style="128" customWidth="1"/>
    <col min="14850" max="14850" width="50.28515625" style="128" customWidth="1"/>
    <col min="14851" max="14851" width="11.140625" style="128" customWidth="1"/>
    <col min="14852" max="14852" width="10.85546875" style="128" customWidth="1"/>
    <col min="14853" max="14853" width="11.5703125" style="128" customWidth="1"/>
    <col min="14854" max="14854" width="13.28515625" style="128" customWidth="1"/>
    <col min="14855" max="15104" width="9.140625" style="128"/>
    <col min="15105" max="15105" width="6.5703125" style="128" customWidth="1"/>
    <col min="15106" max="15106" width="50.28515625" style="128" customWidth="1"/>
    <col min="15107" max="15107" width="11.140625" style="128" customWidth="1"/>
    <col min="15108" max="15108" width="10.85546875" style="128" customWidth="1"/>
    <col min="15109" max="15109" width="11.5703125" style="128" customWidth="1"/>
    <col min="15110" max="15110" width="13.28515625" style="128" customWidth="1"/>
    <col min="15111" max="15360" width="9.140625" style="128"/>
    <col min="15361" max="15361" width="6.5703125" style="128" customWidth="1"/>
    <col min="15362" max="15362" width="50.28515625" style="128" customWidth="1"/>
    <col min="15363" max="15363" width="11.140625" style="128" customWidth="1"/>
    <col min="15364" max="15364" width="10.85546875" style="128" customWidth="1"/>
    <col min="15365" max="15365" width="11.5703125" style="128" customWidth="1"/>
    <col min="15366" max="15366" width="13.28515625" style="128" customWidth="1"/>
    <col min="15367" max="15616" width="9.140625" style="128"/>
    <col min="15617" max="15617" width="6.5703125" style="128" customWidth="1"/>
    <col min="15618" max="15618" width="50.28515625" style="128" customWidth="1"/>
    <col min="15619" max="15619" width="11.140625" style="128" customWidth="1"/>
    <col min="15620" max="15620" width="10.85546875" style="128" customWidth="1"/>
    <col min="15621" max="15621" width="11.5703125" style="128" customWidth="1"/>
    <col min="15622" max="15622" width="13.28515625" style="128" customWidth="1"/>
    <col min="15623" max="15872" width="9.140625" style="128"/>
    <col min="15873" max="15873" width="6.5703125" style="128" customWidth="1"/>
    <col min="15874" max="15874" width="50.28515625" style="128" customWidth="1"/>
    <col min="15875" max="15875" width="11.140625" style="128" customWidth="1"/>
    <col min="15876" max="15876" width="10.85546875" style="128" customWidth="1"/>
    <col min="15877" max="15877" width="11.5703125" style="128" customWidth="1"/>
    <col min="15878" max="15878" width="13.28515625" style="128" customWidth="1"/>
    <col min="15879" max="16128" width="9.140625" style="128"/>
    <col min="16129" max="16129" width="6.5703125" style="128" customWidth="1"/>
    <col min="16130" max="16130" width="50.28515625" style="128" customWidth="1"/>
    <col min="16131" max="16131" width="11.140625" style="128" customWidth="1"/>
    <col min="16132" max="16132" width="10.85546875" style="128" customWidth="1"/>
    <col min="16133" max="16133" width="11.5703125" style="128" customWidth="1"/>
    <col min="16134" max="16134" width="13.28515625" style="128" customWidth="1"/>
    <col min="16135" max="16384" width="9.140625" style="128"/>
  </cols>
  <sheetData>
    <row r="1" spans="1:8" ht="15" thickBot="1"/>
    <row r="2" spans="1:8" s="291" customFormat="1" ht="13.5" thickBot="1">
      <c r="A2" s="284"/>
      <c r="B2" s="285" t="s">
        <v>1077</v>
      </c>
      <c r="C2" s="286"/>
      <c r="D2" s="287"/>
      <c r="E2" s="285"/>
      <c r="F2" s="288"/>
      <c r="G2" s="289"/>
      <c r="H2" s="290"/>
    </row>
    <row r="3" spans="1:8" s="291" customFormat="1" ht="12.75">
      <c r="C3" s="292"/>
      <c r="D3" s="289"/>
      <c r="F3" s="289"/>
      <c r="G3" s="289"/>
      <c r="H3" s="290"/>
    </row>
    <row r="4" spans="1:8" s="291" customFormat="1" ht="13.5" thickBot="1">
      <c r="A4" s="293" t="s">
        <v>197</v>
      </c>
      <c r="B4" s="294" t="s">
        <v>1078</v>
      </c>
      <c r="C4" s="295"/>
      <c r="D4" s="296"/>
      <c r="E4" s="294"/>
      <c r="F4" s="296"/>
      <c r="G4" s="289"/>
      <c r="H4" s="290"/>
    </row>
    <row r="5" spans="1:8" s="280" customFormat="1" ht="12.75">
      <c r="C5" s="281"/>
      <c r="D5" s="282"/>
      <c r="F5" s="282"/>
      <c r="G5" s="282"/>
      <c r="H5" s="283"/>
    </row>
    <row r="6" spans="1:8" s="299" customFormat="1" ht="13.5" thickBot="1">
      <c r="A6" s="297" t="s">
        <v>1083</v>
      </c>
      <c r="B6" s="1199" t="s">
        <v>1084</v>
      </c>
      <c r="C6" s="1199"/>
      <c r="D6" s="1199"/>
      <c r="E6" s="1199"/>
      <c r="F6" s="1199"/>
      <c r="G6" s="298"/>
      <c r="H6" s="357"/>
    </row>
    <row r="7" spans="1:8" s="299" customFormat="1" ht="12.75">
      <c r="A7" s="1184"/>
      <c r="B7" s="298"/>
      <c r="C7" s="298"/>
      <c r="D7" s="298"/>
      <c r="E7" s="298"/>
      <c r="F7" s="298"/>
      <c r="G7" s="298"/>
      <c r="H7" s="357"/>
    </row>
    <row r="8" spans="1:8">
      <c r="A8" s="124"/>
    </row>
    <row r="9" spans="1:8" ht="31.5">
      <c r="B9" s="129" t="s">
        <v>140</v>
      </c>
    </row>
    <row r="11" spans="1:8" ht="25.5">
      <c r="A11" s="130" t="s">
        <v>0</v>
      </c>
      <c r="B11" s="131" t="s">
        <v>1</v>
      </c>
      <c r="C11" s="130" t="s">
        <v>2</v>
      </c>
      <c r="D11" s="130" t="s">
        <v>3</v>
      </c>
      <c r="E11" s="132" t="s">
        <v>4</v>
      </c>
      <c r="F11" s="132" t="s">
        <v>5</v>
      </c>
    </row>
    <row r="13" spans="1:8" s="137" customFormat="1" ht="15">
      <c r="A13" s="53">
        <v>1</v>
      </c>
      <c r="B13" s="135" t="s">
        <v>90</v>
      </c>
      <c r="C13" s="136"/>
      <c r="D13" s="136"/>
      <c r="E13" s="133"/>
      <c r="F13" s="133"/>
    </row>
    <row r="14" spans="1:8" s="137" customFormat="1" ht="42.75">
      <c r="A14" s="134"/>
      <c r="B14" s="138" t="s">
        <v>105</v>
      </c>
      <c r="C14" s="136"/>
      <c r="D14" s="136"/>
      <c r="E14" s="133"/>
      <c r="F14" s="133"/>
    </row>
    <row r="15" spans="1:8" s="137" customFormat="1" ht="15">
      <c r="A15" s="139"/>
      <c r="B15" s="140" t="s">
        <v>91</v>
      </c>
      <c r="C15" s="141" t="s">
        <v>30</v>
      </c>
      <c r="D15" s="141">
        <v>15</v>
      </c>
      <c r="E15" s="123"/>
      <c r="F15" s="133">
        <f>D15*E15</f>
        <v>0</v>
      </c>
    </row>
    <row r="16" spans="1:8" s="137" customFormat="1" ht="15">
      <c r="A16" s="142"/>
      <c r="B16" s="143"/>
      <c r="C16" s="144"/>
      <c r="D16" s="144"/>
      <c r="E16" s="145"/>
      <c r="F16" s="146"/>
    </row>
    <row r="17" spans="1:11" s="137" customFormat="1" ht="15">
      <c r="A17" s="53">
        <v>2</v>
      </c>
      <c r="B17" s="147" t="s">
        <v>92</v>
      </c>
      <c r="C17" s="136"/>
      <c r="D17" s="136"/>
      <c r="E17" s="133"/>
      <c r="F17" s="133"/>
    </row>
    <row r="18" spans="1:11" s="137" customFormat="1" ht="42.75">
      <c r="A18" s="134"/>
      <c r="B18" s="138" t="s">
        <v>88</v>
      </c>
      <c r="C18" s="136"/>
      <c r="D18" s="136"/>
      <c r="E18" s="133"/>
      <c r="F18" s="133"/>
    </row>
    <row r="19" spans="1:11" s="137" customFormat="1" ht="15">
      <c r="A19" s="134"/>
      <c r="B19" s="171" t="s">
        <v>145</v>
      </c>
      <c r="C19" s="109" t="s">
        <v>30</v>
      </c>
      <c r="D19" s="122">
        <v>110</v>
      </c>
      <c r="E19" s="176"/>
      <c r="F19" s="133">
        <f t="shared" ref="F19:F34" si="0">D19*E19</f>
        <v>0</v>
      </c>
    </row>
    <row r="20" spans="1:11" s="137" customFormat="1" ht="15">
      <c r="A20" s="134"/>
      <c r="B20" s="172" t="s">
        <v>144</v>
      </c>
      <c r="C20" s="109" t="s">
        <v>30</v>
      </c>
      <c r="D20" s="122">
        <v>25</v>
      </c>
      <c r="E20" s="176"/>
      <c r="F20" s="133">
        <f t="shared" si="0"/>
        <v>0</v>
      </c>
    </row>
    <row r="21" spans="1:11" s="137" customFormat="1" ht="15">
      <c r="A21" s="134"/>
      <c r="B21" s="172" t="s">
        <v>143</v>
      </c>
      <c r="C21" s="109" t="s">
        <v>30</v>
      </c>
      <c r="D21" s="122">
        <v>15</v>
      </c>
      <c r="E21" s="176"/>
      <c r="F21" s="133">
        <f t="shared" si="0"/>
        <v>0</v>
      </c>
    </row>
    <row r="22" spans="1:11" s="137" customFormat="1" ht="15">
      <c r="A22" s="134"/>
      <c r="B22" s="172" t="s">
        <v>142</v>
      </c>
      <c r="C22" s="109" t="s">
        <v>30</v>
      </c>
      <c r="D22" s="122">
        <v>80</v>
      </c>
      <c r="E22" s="176"/>
      <c r="F22" s="133">
        <f t="shared" si="0"/>
        <v>0</v>
      </c>
    </row>
    <row r="23" spans="1:11" s="137" customFormat="1" ht="15">
      <c r="A23" s="134"/>
      <c r="B23" s="173" t="s">
        <v>141</v>
      </c>
      <c r="C23" s="109" t="s">
        <v>30</v>
      </c>
      <c r="D23" s="122">
        <v>20</v>
      </c>
      <c r="E23" s="123"/>
      <c r="F23" s="133">
        <f t="shared" si="0"/>
        <v>0</v>
      </c>
      <c r="G23" s="151"/>
      <c r="H23" s="152"/>
      <c r="I23" s="152"/>
      <c r="J23" s="150"/>
      <c r="K23" s="150"/>
    </row>
    <row r="24" spans="1:11" s="137" customFormat="1" ht="15">
      <c r="A24" s="134"/>
      <c r="B24" s="170" t="s">
        <v>117</v>
      </c>
      <c r="C24" s="148" t="s">
        <v>30</v>
      </c>
      <c r="D24" s="149">
        <v>90</v>
      </c>
      <c r="E24" s="123"/>
      <c r="F24" s="133">
        <f t="shared" si="0"/>
        <v>0</v>
      </c>
      <c r="G24" s="151"/>
      <c r="H24" s="152"/>
      <c r="I24" s="152"/>
      <c r="J24" s="150"/>
      <c r="K24" s="150"/>
    </row>
    <row r="25" spans="1:11" s="137" customFormat="1" ht="15">
      <c r="A25" s="134"/>
      <c r="B25" s="170" t="s">
        <v>118</v>
      </c>
      <c r="C25" s="148" t="s">
        <v>30</v>
      </c>
      <c r="D25" s="149">
        <v>450</v>
      </c>
      <c r="E25" s="123"/>
      <c r="F25" s="133">
        <f t="shared" si="0"/>
        <v>0</v>
      </c>
      <c r="G25" s="151"/>
      <c r="H25" s="152"/>
      <c r="I25" s="152"/>
      <c r="J25" s="150"/>
      <c r="K25" s="150"/>
    </row>
    <row r="26" spans="1:11" s="137" customFormat="1" ht="15">
      <c r="A26" s="134"/>
      <c r="B26" s="170" t="s">
        <v>119</v>
      </c>
      <c r="C26" s="148" t="s">
        <v>30</v>
      </c>
      <c r="D26" s="149">
        <v>90</v>
      </c>
      <c r="E26" s="123"/>
      <c r="F26" s="133">
        <f t="shared" si="0"/>
        <v>0</v>
      </c>
      <c r="G26" s="151"/>
      <c r="H26" s="152"/>
      <c r="I26" s="152"/>
      <c r="J26" s="150"/>
      <c r="K26" s="150"/>
    </row>
    <row r="27" spans="1:11" s="137" customFormat="1" ht="15">
      <c r="A27" s="134"/>
      <c r="B27" s="170" t="s">
        <v>120</v>
      </c>
      <c r="C27" s="148" t="s">
        <v>30</v>
      </c>
      <c r="D27" s="149">
        <v>180</v>
      </c>
      <c r="E27" s="123"/>
      <c r="F27" s="133">
        <f t="shared" si="0"/>
        <v>0</v>
      </c>
      <c r="G27" s="151"/>
      <c r="H27" s="152"/>
      <c r="I27" s="152"/>
      <c r="J27" s="150"/>
      <c r="K27" s="150"/>
    </row>
    <row r="28" spans="1:11" s="137" customFormat="1" ht="15">
      <c r="A28" s="134"/>
      <c r="B28" s="170" t="s">
        <v>121</v>
      </c>
      <c r="C28" s="148" t="s">
        <v>30</v>
      </c>
      <c r="D28" s="149">
        <v>180</v>
      </c>
      <c r="E28" s="123"/>
      <c r="F28" s="133">
        <f t="shared" si="0"/>
        <v>0</v>
      </c>
      <c r="G28" s="151"/>
      <c r="H28" s="152"/>
      <c r="I28" s="152"/>
      <c r="J28" s="150"/>
      <c r="K28" s="150"/>
    </row>
    <row r="29" spans="1:11" s="137" customFormat="1" ht="15">
      <c r="A29" s="134"/>
      <c r="B29" s="170" t="s">
        <v>122</v>
      </c>
      <c r="C29" s="148" t="s">
        <v>30</v>
      </c>
      <c r="D29" s="149">
        <v>270</v>
      </c>
      <c r="E29" s="123"/>
      <c r="F29" s="133">
        <f t="shared" si="0"/>
        <v>0</v>
      </c>
      <c r="G29" s="151"/>
      <c r="H29" s="152"/>
      <c r="I29" s="152"/>
      <c r="J29" s="150"/>
      <c r="K29" s="150"/>
    </row>
    <row r="30" spans="1:11" s="137" customFormat="1" ht="15">
      <c r="A30" s="134"/>
      <c r="B30" s="170" t="s">
        <v>123</v>
      </c>
      <c r="C30" s="148" t="s">
        <v>30</v>
      </c>
      <c r="D30" s="149">
        <v>180</v>
      </c>
      <c r="E30" s="123"/>
      <c r="F30" s="133">
        <f t="shared" si="0"/>
        <v>0</v>
      </c>
      <c r="G30" s="151"/>
      <c r="H30" s="152"/>
      <c r="I30" s="152"/>
      <c r="J30" s="150"/>
      <c r="K30" s="150"/>
    </row>
    <row r="31" spans="1:11" s="137" customFormat="1" ht="15">
      <c r="A31" s="134"/>
      <c r="B31" s="170" t="s">
        <v>124</v>
      </c>
      <c r="C31" s="148" t="s">
        <v>30</v>
      </c>
      <c r="D31" s="149">
        <v>90</v>
      </c>
      <c r="E31" s="123"/>
      <c r="F31" s="133">
        <f t="shared" si="0"/>
        <v>0</v>
      </c>
      <c r="G31" s="151"/>
      <c r="H31" s="152"/>
      <c r="I31" s="152"/>
      <c r="J31" s="150"/>
      <c r="K31" s="150"/>
    </row>
    <row r="32" spans="1:11" s="137" customFormat="1" ht="15">
      <c r="A32" s="134"/>
      <c r="B32" s="170" t="s">
        <v>125</v>
      </c>
      <c r="C32" s="148" t="s">
        <v>30</v>
      </c>
      <c r="D32" s="149">
        <v>90</v>
      </c>
      <c r="E32" s="123"/>
      <c r="F32" s="133">
        <f t="shared" si="0"/>
        <v>0</v>
      </c>
      <c r="G32" s="151"/>
      <c r="H32" s="152"/>
      <c r="I32" s="152"/>
      <c r="J32" s="150"/>
      <c r="K32" s="150"/>
    </row>
    <row r="33" spans="1:11" s="137" customFormat="1" ht="15">
      <c r="A33" s="134"/>
      <c r="B33" s="170" t="s">
        <v>126</v>
      </c>
      <c r="C33" s="148" t="s">
        <v>30</v>
      </c>
      <c r="D33" s="149">
        <v>90</v>
      </c>
      <c r="E33" s="123"/>
      <c r="F33" s="133">
        <f t="shared" si="0"/>
        <v>0</v>
      </c>
      <c r="G33" s="151"/>
      <c r="H33" s="152"/>
      <c r="I33" s="152"/>
      <c r="J33" s="150"/>
      <c r="K33" s="150"/>
    </row>
    <row r="34" spans="1:11" s="137" customFormat="1" ht="15">
      <c r="A34" s="134"/>
      <c r="B34" s="170" t="s">
        <v>127</v>
      </c>
      <c r="C34" s="148" t="s">
        <v>30</v>
      </c>
      <c r="D34" s="149">
        <v>90</v>
      </c>
      <c r="E34" s="123"/>
      <c r="F34" s="133">
        <f t="shared" si="0"/>
        <v>0</v>
      </c>
      <c r="G34" s="151"/>
      <c r="H34" s="153"/>
      <c r="I34" s="153"/>
      <c r="J34" s="150"/>
      <c r="K34" s="150"/>
    </row>
    <row r="35" spans="1:11" s="137" customFormat="1" ht="15">
      <c r="A35" s="142"/>
      <c r="B35" s="154"/>
      <c r="C35" s="145"/>
      <c r="D35" s="145"/>
      <c r="E35" s="155"/>
      <c r="F35" s="146"/>
    </row>
    <row r="36" spans="1:11" s="177" customFormat="1" ht="15">
      <c r="A36" s="53">
        <v>3</v>
      </c>
      <c r="B36" s="175" t="s">
        <v>93</v>
      </c>
      <c r="C36" s="121"/>
      <c r="D36" s="121"/>
      <c r="E36" s="176"/>
      <c r="F36" s="176"/>
    </row>
    <row r="37" spans="1:11" s="177" customFormat="1" ht="57">
      <c r="A37" s="178"/>
      <c r="B37" s="179" t="s">
        <v>94</v>
      </c>
      <c r="C37" s="121"/>
      <c r="D37" s="121"/>
      <c r="E37" s="176"/>
      <c r="F37" s="176"/>
    </row>
    <row r="38" spans="1:11" s="177" customFormat="1" ht="15">
      <c r="A38" s="178"/>
      <c r="B38" s="179" t="s">
        <v>95</v>
      </c>
      <c r="C38" s="180" t="s">
        <v>30</v>
      </c>
      <c r="D38" s="180">
        <v>150</v>
      </c>
      <c r="E38" s="174"/>
      <c r="F38" s="133">
        <f>D38*E38</f>
        <v>0</v>
      </c>
    </row>
    <row r="39" spans="1:11" s="177" customFormat="1" ht="15">
      <c r="A39" s="181"/>
      <c r="B39" s="182"/>
      <c r="C39" s="183"/>
      <c r="D39" s="183"/>
      <c r="E39" s="184"/>
      <c r="F39" s="185"/>
    </row>
    <row r="40" spans="1:11" s="137" customFormat="1" ht="15">
      <c r="A40" s="53">
        <v>4</v>
      </c>
      <c r="B40" s="147" t="s">
        <v>106</v>
      </c>
      <c r="C40" s="136"/>
      <c r="D40" s="136"/>
      <c r="E40" s="133"/>
      <c r="F40" s="133"/>
    </row>
    <row r="41" spans="1:11" s="137" customFormat="1" ht="28.5">
      <c r="A41" s="134"/>
      <c r="B41" s="179" t="s">
        <v>131</v>
      </c>
      <c r="C41" s="136"/>
      <c r="D41" s="136"/>
      <c r="E41" s="133"/>
      <c r="F41" s="133"/>
    </row>
    <row r="42" spans="1:11" s="137" customFormat="1" ht="15">
      <c r="A42" s="134"/>
      <c r="B42" s="179" t="s">
        <v>128</v>
      </c>
      <c r="C42" s="180" t="s">
        <v>30</v>
      </c>
      <c r="D42" s="180">
        <v>90</v>
      </c>
      <c r="E42" s="174"/>
      <c r="F42" s="133">
        <f t="shared" ref="F42:F44" si="1">D42*E42</f>
        <v>0</v>
      </c>
    </row>
    <row r="43" spans="1:11" s="137" customFormat="1" ht="15">
      <c r="A43" s="134"/>
      <c r="B43" s="179" t="s">
        <v>129</v>
      </c>
      <c r="C43" s="180" t="s">
        <v>30</v>
      </c>
      <c r="D43" s="180">
        <v>65</v>
      </c>
      <c r="E43" s="174"/>
      <c r="F43" s="133">
        <f t="shared" si="1"/>
        <v>0</v>
      </c>
    </row>
    <row r="44" spans="1:11" s="137" customFormat="1" ht="15">
      <c r="A44" s="139"/>
      <c r="B44" s="179" t="s">
        <v>130</v>
      </c>
      <c r="C44" s="180" t="s">
        <v>30</v>
      </c>
      <c r="D44" s="180">
        <v>15</v>
      </c>
      <c r="E44" s="174"/>
      <c r="F44" s="133">
        <f t="shared" si="1"/>
        <v>0</v>
      </c>
    </row>
    <row r="45" spans="1:11" s="137" customFormat="1" ht="15">
      <c r="A45" s="181"/>
      <c r="B45" s="182"/>
      <c r="C45" s="183"/>
      <c r="D45" s="183"/>
      <c r="E45" s="184"/>
      <c r="F45" s="185"/>
    </row>
    <row r="46" spans="1:11" s="137" customFormat="1" ht="15">
      <c r="A46" s="53">
        <v>5</v>
      </c>
      <c r="B46" s="175" t="s">
        <v>96</v>
      </c>
      <c r="C46" s="121"/>
      <c r="D46" s="121"/>
      <c r="E46" s="176"/>
      <c r="F46" s="176"/>
    </row>
    <row r="47" spans="1:11" s="137" customFormat="1" ht="42.75">
      <c r="A47" s="178"/>
      <c r="B47" s="179" t="s">
        <v>97</v>
      </c>
      <c r="C47" s="121" t="s">
        <v>30</v>
      </c>
      <c r="D47" s="121">
        <v>20</v>
      </c>
      <c r="E47" s="174"/>
      <c r="F47" s="133">
        <f>D47*E47</f>
        <v>0</v>
      </c>
    </row>
    <row r="48" spans="1:11" s="137" customFormat="1" ht="15">
      <c r="A48" s="181"/>
      <c r="B48" s="182"/>
      <c r="C48" s="183"/>
      <c r="D48" s="183"/>
      <c r="E48" s="184"/>
      <c r="F48" s="185"/>
    </row>
    <row r="49" spans="1:6" s="137" customFormat="1" ht="15">
      <c r="A49" s="53">
        <v>6</v>
      </c>
      <c r="B49" s="158" t="s">
        <v>102</v>
      </c>
      <c r="C49" s="136"/>
      <c r="D49" s="136"/>
      <c r="E49" s="133"/>
      <c r="F49" s="133"/>
    </row>
    <row r="50" spans="1:6" s="137" customFormat="1" ht="42.75">
      <c r="A50" s="139"/>
      <c r="B50" s="159" t="s">
        <v>103</v>
      </c>
      <c r="C50" s="160" t="s">
        <v>104</v>
      </c>
      <c r="D50" s="160">
        <v>25</v>
      </c>
      <c r="E50" s="123"/>
      <c r="F50" s="133">
        <f>D50*E50</f>
        <v>0</v>
      </c>
    </row>
    <row r="51" spans="1:6" s="137" customFormat="1" ht="15">
      <c r="A51" s="142"/>
      <c r="B51" s="157"/>
      <c r="C51" s="145"/>
      <c r="D51" s="145"/>
      <c r="E51" s="155"/>
      <c r="F51" s="146"/>
    </row>
    <row r="52" spans="1:6" s="137" customFormat="1" ht="15">
      <c r="A52" s="53">
        <v>7</v>
      </c>
      <c r="B52" s="186" t="s">
        <v>132</v>
      </c>
      <c r="C52" s="109"/>
      <c r="D52" s="109"/>
      <c r="E52" s="109"/>
      <c r="F52" s="109"/>
    </row>
    <row r="53" spans="1:6" s="137" customFormat="1" ht="42.75">
      <c r="A53" s="187"/>
      <c r="B53" s="188" t="s">
        <v>133</v>
      </c>
      <c r="C53" s="113" t="s">
        <v>30</v>
      </c>
      <c r="D53" s="113">
        <v>15</v>
      </c>
      <c r="E53" s="193"/>
      <c r="F53" s="133">
        <f>D53*E53</f>
        <v>0</v>
      </c>
    </row>
    <row r="54" spans="1:6" s="137" customFormat="1">
      <c r="A54" s="189"/>
      <c r="B54" s="190"/>
      <c r="C54" s="190"/>
      <c r="D54" s="190"/>
      <c r="E54" s="190"/>
      <c r="F54" s="190"/>
    </row>
    <row r="55" spans="1:6" s="137" customFormat="1" ht="15">
      <c r="A55" s="53">
        <v>8</v>
      </c>
      <c r="B55" s="186" t="s">
        <v>134</v>
      </c>
      <c r="C55" s="109"/>
      <c r="D55" s="109"/>
      <c r="E55" s="109"/>
      <c r="F55" s="109"/>
    </row>
    <row r="56" spans="1:6" s="137" customFormat="1" ht="28.5">
      <c r="A56" s="187"/>
      <c r="B56" s="188" t="s">
        <v>135</v>
      </c>
      <c r="C56" s="113"/>
      <c r="D56" s="113"/>
      <c r="E56" s="192"/>
      <c r="F56" s="192"/>
    </row>
    <row r="57" spans="1:6" s="137" customFormat="1">
      <c r="A57" s="187"/>
      <c r="B57" s="191" t="s">
        <v>136</v>
      </c>
      <c r="C57" s="113" t="s">
        <v>30</v>
      </c>
      <c r="D57" s="113">
        <v>30</v>
      </c>
      <c r="E57" s="193"/>
      <c r="F57" s="133">
        <f>D57*E57</f>
        <v>0</v>
      </c>
    </row>
    <row r="58" spans="1:6" s="137" customFormat="1" ht="42.75">
      <c r="A58" s="187"/>
      <c r="B58" s="191" t="s">
        <v>137</v>
      </c>
      <c r="C58" s="113" t="s">
        <v>89</v>
      </c>
      <c r="D58" s="113">
        <v>20</v>
      </c>
      <c r="E58" s="193"/>
      <c r="F58" s="133">
        <f>D58*E58</f>
        <v>0</v>
      </c>
    </row>
    <row r="59" spans="1:6" s="137" customFormat="1">
      <c r="A59" s="187"/>
      <c r="B59" s="191" t="s">
        <v>138</v>
      </c>
      <c r="C59" s="113" t="s">
        <v>89</v>
      </c>
      <c r="D59" s="113">
        <v>10</v>
      </c>
      <c r="E59" s="193"/>
      <c r="F59" s="133">
        <f>D59*E59</f>
        <v>0</v>
      </c>
    </row>
    <row r="60" spans="1:6" s="137" customFormat="1">
      <c r="A60" s="189"/>
      <c r="B60" s="190"/>
      <c r="C60" s="190"/>
      <c r="D60" s="190"/>
      <c r="E60" s="190"/>
      <c r="F60" s="190"/>
    </row>
    <row r="61" spans="1:6" s="137" customFormat="1" ht="15">
      <c r="A61" s="53">
        <v>9</v>
      </c>
      <c r="B61" s="158" t="s">
        <v>107</v>
      </c>
      <c r="C61" s="136"/>
      <c r="D61" s="136"/>
      <c r="E61" s="133"/>
      <c r="F61" s="133"/>
    </row>
    <row r="62" spans="1:6" s="137" customFormat="1" ht="15">
      <c r="A62" s="134"/>
      <c r="B62" s="138" t="s">
        <v>108</v>
      </c>
      <c r="C62" s="161" t="s">
        <v>6</v>
      </c>
      <c r="D62" s="161">
        <v>1</v>
      </c>
      <c r="E62" s="123"/>
      <c r="F62" s="133">
        <f>D62*E62</f>
        <v>0</v>
      </c>
    </row>
    <row r="63" spans="1:6" s="137" customFormat="1" ht="28.5">
      <c r="A63" s="134"/>
      <c r="B63" s="138" t="s">
        <v>109</v>
      </c>
      <c r="C63" s="156"/>
      <c r="D63" s="156"/>
      <c r="E63" s="133"/>
      <c r="F63" s="133"/>
    </row>
    <row r="64" spans="1:6" s="137" customFormat="1" ht="28.5">
      <c r="A64" s="134"/>
      <c r="B64" s="138" t="s">
        <v>110</v>
      </c>
      <c r="C64" s="160"/>
      <c r="D64" s="160"/>
      <c r="E64" s="133"/>
      <c r="F64" s="133"/>
    </row>
    <row r="65" spans="1:6" s="137" customFormat="1" ht="28.5">
      <c r="A65" s="134"/>
      <c r="B65" s="138" t="s">
        <v>111</v>
      </c>
      <c r="C65" s="160"/>
      <c r="D65" s="160"/>
      <c r="E65" s="133"/>
      <c r="F65" s="133"/>
    </row>
    <row r="66" spans="1:6" s="137" customFormat="1" ht="28.5">
      <c r="A66" s="134"/>
      <c r="B66" s="138" t="s">
        <v>112</v>
      </c>
      <c r="C66" s="160"/>
      <c r="D66" s="160"/>
      <c r="E66" s="133"/>
      <c r="F66" s="133"/>
    </row>
    <row r="67" spans="1:6" s="137" customFormat="1" ht="28.5">
      <c r="A67" s="134"/>
      <c r="B67" s="138" t="s">
        <v>113</v>
      </c>
      <c r="C67" s="160"/>
      <c r="D67" s="160"/>
      <c r="E67" s="133"/>
      <c r="F67" s="133"/>
    </row>
    <row r="68" spans="1:6" s="137" customFormat="1" ht="15">
      <c r="A68" s="134"/>
      <c r="B68" s="138" t="s">
        <v>114</v>
      </c>
      <c r="C68" s="160"/>
      <c r="D68" s="160"/>
      <c r="E68" s="133"/>
      <c r="F68" s="133"/>
    </row>
    <row r="69" spans="1:6" s="137" customFormat="1" ht="28.5">
      <c r="A69" s="134"/>
      <c r="B69" s="138" t="s">
        <v>115</v>
      </c>
      <c r="C69" s="160"/>
      <c r="D69" s="160"/>
      <c r="E69" s="133"/>
      <c r="F69" s="133"/>
    </row>
    <row r="70" spans="1:6" s="137" customFormat="1" ht="15">
      <c r="A70" s="139"/>
      <c r="B70" s="138" t="s">
        <v>116</v>
      </c>
      <c r="C70" s="160"/>
      <c r="D70" s="160"/>
      <c r="E70" s="133"/>
      <c r="F70" s="133"/>
    </row>
    <row r="71" spans="1:6" s="137" customFormat="1" ht="15">
      <c r="A71" s="142"/>
      <c r="B71" s="157"/>
      <c r="C71" s="145"/>
      <c r="D71" s="145"/>
      <c r="E71" s="155"/>
      <c r="F71" s="146"/>
    </row>
    <row r="72" spans="1:6" s="137" customFormat="1" ht="15">
      <c r="A72" s="53">
        <v>10</v>
      </c>
      <c r="B72" s="158" t="s">
        <v>98</v>
      </c>
      <c r="C72" s="136"/>
      <c r="D72" s="136"/>
      <c r="E72" s="133"/>
      <c r="F72" s="133"/>
    </row>
    <row r="73" spans="1:6" s="137" customFormat="1" ht="71.25">
      <c r="A73" s="139"/>
      <c r="B73" s="159" t="s">
        <v>99</v>
      </c>
      <c r="C73" s="160" t="s">
        <v>6</v>
      </c>
      <c r="D73" s="160">
        <v>1</v>
      </c>
      <c r="E73" s="123"/>
      <c r="F73" s="133">
        <f>D73*E73</f>
        <v>0</v>
      </c>
    </row>
    <row r="74" spans="1:6" s="137" customFormat="1" ht="15">
      <c r="A74" s="142"/>
      <c r="B74" s="157"/>
      <c r="C74" s="145"/>
      <c r="D74" s="145"/>
      <c r="E74" s="155"/>
      <c r="F74" s="146"/>
    </row>
    <row r="75" spans="1:6" s="137" customFormat="1" ht="15">
      <c r="A75" s="53">
        <v>11</v>
      </c>
      <c r="B75" s="158" t="s">
        <v>100</v>
      </c>
      <c r="C75" s="136"/>
      <c r="D75" s="136"/>
      <c r="E75" s="133"/>
      <c r="F75" s="133"/>
    </row>
    <row r="76" spans="1:6" s="137" customFormat="1" ht="28.5">
      <c r="A76" s="139"/>
      <c r="B76" s="159" t="s">
        <v>101</v>
      </c>
      <c r="C76" s="160" t="s">
        <v>6</v>
      </c>
      <c r="D76" s="160">
        <v>1</v>
      </c>
      <c r="E76" s="123"/>
      <c r="F76" s="133">
        <f>D76*E76</f>
        <v>0</v>
      </c>
    </row>
    <row r="77" spans="1:6" s="137" customFormat="1" ht="15">
      <c r="A77" s="142"/>
      <c r="B77" s="157"/>
      <c r="C77" s="145"/>
      <c r="D77" s="145"/>
      <c r="E77" s="155"/>
      <c r="F77" s="146"/>
    </row>
    <row r="78" spans="1:6" ht="15.75">
      <c r="A78" s="162"/>
      <c r="B78" s="163"/>
      <c r="C78" s="164"/>
      <c r="D78" s="164"/>
      <c r="E78" s="165"/>
      <c r="F78" s="166"/>
    </row>
    <row r="79" spans="1:6" ht="15">
      <c r="A79" s="167"/>
      <c r="B79" s="1220" t="s">
        <v>140</v>
      </c>
      <c r="C79" s="1221"/>
      <c r="D79" s="167"/>
      <c r="E79" s="168"/>
      <c r="F79" s="169">
        <f>SUM(F14:F78)</f>
        <v>0</v>
      </c>
    </row>
  </sheetData>
  <sheetProtection algorithmName="SHA-512" hashValue="CY2ug8t3tfYNRTB7cxc+gubM+u8NMMHz2JQq6UzKpz0KVkZYfu8rHj4TbBLrEsCDbUM2KvXgeofHz8G9efcSqQ==" saltValue="Q4ssX8E+XO7xvBhTOxzSIQ==" spinCount="100000" sheet="1" objects="1" scenarios="1"/>
  <mergeCells count="2">
    <mergeCell ref="B79:C79"/>
    <mergeCell ref="B6:F6"/>
  </mergeCells>
  <pageMargins left="0.75" right="0.75" top="1" bottom="1" header="0.5" footer="0.5"/>
  <pageSetup paperSize="9" scale="91" orientation="portrait" r:id="rId1"/>
  <headerFooter alignWithMargins="0">
    <oddHeader>&amp;LGrađevina: Dječji vrtić "Radost"
Ivane Brlić Mažuranić 1, Novska, k.č.br. 1738, k.o. Novska
Investitor: Dječji vrtić "Radost", Ivane Brlić Mažuranić 1, Novska</oddHeader>
    <oddFooter xml:space="preserve">&amp;L&amp;F&amp;RC.EI.III. ELEKTROMOTORNI POGON    
</oddFooter>
  </headerFooter>
  <rowBreaks count="1" manualBreakCount="1">
    <brk id="46"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opLeftCell="A22" zoomScaleNormal="100" zoomScaleSheetLayoutView="100" workbookViewId="0">
      <selection activeCell="J34" sqref="J34"/>
    </sheetView>
  </sheetViews>
  <sheetFormatPr defaultColWidth="11.42578125" defaultRowHeight="12.75"/>
  <cols>
    <col min="1" max="1" width="7.140625" style="617" bestFit="1" customWidth="1"/>
    <col min="2" max="2" width="44" style="618" customWidth="1"/>
    <col min="3" max="3" width="6.140625" style="619" customWidth="1"/>
    <col min="4" max="4" width="7.42578125" style="620" bestFit="1" customWidth="1"/>
    <col min="5" max="5" width="9.85546875" style="621" customWidth="1"/>
    <col min="6" max="6" width="14.28515625" style="623" bestFit="1" customWidth="1"/>
    <col min="7" max="256" width="11.42578125" style="608"/>
    <col min="257" max="257" width="5.42578125" style="608" bestFit="1" customWidth="1"/>
    <col min="258" max="258" width="44" style="608" customWidth="1"/>
    <col min="259" max="259" width="6.140625" style="608" customWidth="1"/>
    <col min="260" max="260" width="7.42578125" style="608" bestFit="1" customWidth="1"/>
    <col min="261" max="261" width="9.85546875" style="608" customWidth="1"/>
    <col min="262" max="262" width="14.28515625" style="608" bestFit="1" customWidth="1"/>
    <col min="263" max="512" width="11.42578125" style="608"/>
    <col min="513" max="513" width="5.42578125" style="608" bestFit="1" customWidth="1"/>
    <col min="514" max="514" width="44" style="608" customWidth="1"/>
    <col min="515" max="515" width="6.140625" style="608" customWidth="1"/>
    <col min="516" max="516" width="7.42578125" style="608" bestFit="1" customWidth="1"/>
    <col min="517" max="517" width="9.85546875" style="608" customWidth="1"/>
    <col min="518" max="518" width="14.28515625" style="608" bestFit="1" customWidth="1"/>
    <col min="519" max="768" width="11.42578125" style="608"/>
    <col min="769" max="769" width="5.42578125" style="608" bestFit="1" customWidth="1"/>
    <col min="770" max="770" width="44" style="608" customWidth="1"/>
    <col min="771" max="771" width="6.140625" style="608" customWidth="1"/>
    <col min="772" max="772" width="7.42578125" style="608" bestFit="1" customWidth="1"/>
    <col min="773" max="773" width="9.85546875" style="608" customWidth="1"/>
    <col min="774" max="774" width="14.28515625" style="608" bestFit="1" customWidth="1"/>
    <col min="775" max="1024" width="11.42578125" style="608"/>
    <col min="1025" max="1025" width="5.42578125" style="608" bestFit="1" customWidth="1"/>
    <col min="1026" max="1026" width="44" style="608" customWidth="1"/>
    <col min="1027" max="1027" width="6.140625" style="608" customWidth="1"/>
    <col min="1028" max="1028" width="7.42578125" style="608" bestFit="1" customWidth="1"/>
    <col min="1029" max="1029" width="9.85546875" style="608" customWidth="1"/>
    <col min="1030" max="1030" width="14.28515625" style="608" bestFit="1" customWidth="1"/>
    <col min="1031" max="1280" width="11.42578125" style="608"/>
    <col min="1281" max="1281" width="5.42578125" style="608" bestFit="1" customWidth="1"/>
    <col min="1282" max="1282" width="44" style="608" customWidth="1"/>
    <col min="1283" max="1283" width="6.140625" style="608" customWidth="1"/>
    <col min="1284" max="1284" width="7.42578125" style="608" bestFit="1" customWidth="1"/>
    <col min="1285" max="1285" width="9.85546875" style="608" customWidth="1"/>
    <col min="1286" max="1286" width="14.28515625" style="608" bestFit="1" customWidth="1"/>
    <col min="1287" max="1536" width="11.42578125" style="608"/>
    <col min="1537" max="1537" width="5.42578125" style="608" bestFit="1" customWidth="1"/>
    <col min="1538" max="1538" width="44" style="608" customWidth="1"/>
    <col min="1539" max="1539" width="6.140625" style="608" customWidth="1"/>
    <col min="1540" max="1540" width="7.42578125" style="608" bestFit="1" customWidth="1"/>
    <col min="1541" max="1541" width="9.85546875" style="608" customWidth="1"/>
    <col min="1542" max="1542" width="14.28515625" style="608" bestFit="1" customWidth="1"/>
    <col min="1543" max="1792" width="11.42578125" style="608"/>
    <col min="1793" max="1793" width="5.42578125" style="608" bestFit="1" customWidth="1"/>
    <col min="1794" max="1794" width="44" style="608" customWidth="1"/>
    <col min="1795" max="1795" width="6.140625" style="608" customWidth="1"/>
    <col min="1796" max="1796" width="7.42578125" style="608" bestFit="1" customWidth="1"/>
    <col min="1797" max="1797" width="9.85546875" style="608" customWidth="1"/>
    <col min="1798" max="1798" width="14.28515625" style="608" bestFit="1" customWidth="1"/>
    <col min="1799" max="2048" width="11.42578125" style="608"/>
    <col min="2049" max="2049" width="5.42578125" style="608" bestFit="1" customWidth="1"/>
    <col min="2050" max="2050" width="44" style="608" customWidth="1"/>
    <col min="2051" max="2051" width="6.140625" style="608" customWidth="1"/>
    <col min="2052" max="2052" width="7.42578125" style="608" bestFit="1" customWidth="1"/>
    <col min="2053" max="2053" width="9.85546875" style="608" customWidth="1"/>
    <col min="2054" max="2054" width="14.28515625" style="608" bestFit="1" customWidth="1"/>
    <col min="2055" max="2304" width="11.42578125" style="608"/>
    <col min="2305" max="2305" width="5.42578125" style="608" bestFit="1" customWidth="1"/>
    <col min="2306" max="2306" width="44" style="608" customWidth="1"/>
    <col min="2307" max="2307" width="6.140625" style="608" customWidth="1"/>
    <col min="2308" max="2308" width="7.42578125" style="608" bestFit="1" customWidth="1"/>
    <col min="2309" max="2309" width="9.85546875" style="608" customWidth="1"/>
    <col min="2310" max="2310" width="14.28515625" style="608" bestFit="1" customWidth="1"/>
    <col min="2311" max="2560" width="11.42578125" style="608"/>
    <col min="2561" max="2561" width="5.42578125" style="608" bestFit="1" customWidth="1"/>
    <col min="2562" max="2562" width="44" style="608" customWidth="1"/>
    <col min="2563" max="2563" width="6.140625" style="608" customWidth="1"/>
    <col min="2564" max="2564" width="7.42578125" style="608" bestFit="1" customWidth="1"/>
    <col min="2565" max="2565" width="9.85546875" style="608" customWidth="1"/>
    <col min="2566" max="2566" width="14.28515625" style="608" bestFit="1" customWidth="1"/>
    <col min="2567" max="2816" width="11.42578125" style="608"/>
    <col min="2817" max="2817" width="5.42578125" style="608" bestFit="1" customWidth="1"/>
    <col min="2818" max="2818" width="44" style="608" customWidth="1"/>
    <col min="2819" max="2819" width="6.140625" style="608" customWidth="1"/>
    <col min="2820" max="2820" width="7.42578125" style="608" bestFit="1" customWidth="1"/>
    <col min="2821" max="2821" width="9.85546875" style="608" customWidth="1"/>
    <col min="2822" max="2822" width="14.28515625" style="608" bestFit="1" customWidth="1"/>
    <col min="2823" max="3072" width="11.42578125" style="608"/>
    <col min="3073" max="3073" width="5.42578125" style="608" bestFit="1" customWidth="1"/>
    <col min="3074" max="3074" width="44" style="608" customWidth="1"/>
    <col min="3075" max="3075" width="6.140625" style="608" customWidth="1"/>
    <col min="3076" max="3076" width="7.42578125" style="608" bestFit="1" customWidth="1"/>
    <col min="3077" max="3077" width="9.85546875" style="608" customWidth="1"/>
    <col min="3078" max="3078" width="14.28515625" style="608" bestFit="1" customWidth="1"/>
    <col min="3079" max="3328" width="11.42578125" style="608"/>
    <col min="3329" max="3329" width="5.42578125" style="608" bestFit="1" customWidth="1"/>
    <col min="3330" max="3330" width="44" style="608" customWidth="1"/>
    <col min="3331" max="3331" width="6.140625" style="608" customWidth="1"/>
    <col min="3332" max="3332" width="7.42578125" style="608" bestFit="1" customWidth="1"/>
    <col min="3333" max="3333" width="9.85546875" style="608" customWidth="1"/>
    <col min="3334" max="3334" width="14.28515625" style="608" bestFit="1" customWidth="1"/>
    <col min="3335" max="3584" width="11.42578125" style="608"/>
    <col min="3585" max="3585" width="5.42578125" style="608" bestFit="1" customWidth="1"/>
    <col min="3586" max="3586" width="44" style="608" customWidth="1"/>
    <col min="3587" max="3587" width="6.140625" style="608" customWidth="1"/>
    <col min="3588" max="3588" width="7.42578125" style="608" bestFit="1" customWidth="1"/>
    <col min="3589" max="3589" width="9.85546875" style="608" customWidth="1"/>
    <col min="3590" max="3590" width="14.28515625" style="608" bestFit="1" customWidth="1"/>
    <col min="3591" max="3840" width="11.42578125" style="608"/>
    <col min="3841" max="3841" width="5.42578125" style="608" bestFit="1" customWidth="1"/>
    <col min="3842" max="3842" width="44" style="608" customWidth="1"/>
    <col min="3843" max="3843" width="6.140625" style="608" customWidth="1"/>
    <col min="3844" max="3844" width="7.42578125" style="608" bestFit="1" customWidth="1"/>
    <col min="3845" max="3845" width="9.85546875" style="608" customWidth="1"/>
    <col min="3846" max="3846" width="14.28515625" style="608" bestFit="1" customWidth="1"/>
    <col min="3847" max="4096" width="11.42578125" style="608"/>
    <col min="4097" max="4097" width="5.42578125" style="608" bestFit="1" customWidth="1"/>
    <col min="4098" max="4098" width="44" style="608" customWidth="1"/>
    <col min="4099" max="4099" width="6.140625" style="608" customWidth="1"/>
    <col min="4100" max="4100" width="7.42578125" style="608" bestFit="1" customWidth="1"/>
    <col min="4101" max="4101" width="9.85546875" style="608" customWidth="1"/>
    <col min="4102" max="4102" width="14.28515625" style="608" bestFit="1" customWidth="1"/>
    <col min="4103" max="4352" width="11.42578125" style="608"/>
    <col min="4353" max="4353" width="5.42578125" style="608" bestFit="1" customWidth="1"/>
    <col min="4354" max="4354" width="44" style="608" customWidth="1"/>
    <col min="4355" max="4355" width="6.140625" style="608" customWidth="1"/>
    <col min="4356" max="4356" width="7.42578125" style="608" bestFit="1" customWidth="1"/>
    <col min="4357" max="4357" width="9.85546875" style="608" customWidth="1"/>
    <col min="4358" max="4358" width="14.28515625" style="608" bestFit="1" customWidth="1"/>
    <col min="4359" max="4608" width="11.42578125" style="608"/>
    <col min="4609" max="4609" width="5.42578125" style="608" bestFit="1" customWidth="1"/>
    <col min="4610" max="4610" width="44" style="608" customWidth="1"/>
    <col min="4611" max="4611" width="6.140625" style="608" customWidth="1"/>
    <col min="4612" max="4612" width="7.42578125" style="608" bestFit="1" customWidth="1"/>
    <col min="4613" max="4613" width="9.85546875" style="608" customWidth="1"/>
    <col min="4614" max="4614" width="14.28515625" style="608" bestFit="1" customWidth="1"/>
    <col min="4615" max="4864" width="11.42578125" style="608"/>
    <col min="4865" max="4865" width="5.42578125" style="608" bestFit="1" customWidth="1"/>
    <col min="4866" max="4866" width="44" style="608" customWidth="1"/>
    <col min="4867" max="4867" width="6.140625" style="608" customWidth="1"/>
    <col min="4868" max="4868" width="7.42578125" style="608" bestFit="1" customWidth="1"/>
    <col min="4869" max="4869" width="9.85546875" style="608" customWidth="1"/>
    <col min="4870" max="4870" width="14.28515625" style="608" bestFit="1" customWidth="1"/>
    <col min="4871" max="5120" width="11.42578125" style="608"/>
    <col min="5121" max="5121" width="5.42578125" style="608" bestFit="1" customWidth="1"/>
    <col min="5122" max="5122" width="44" style="608" customWidth="1"/>
    <col min="5123" max="5123" width="6.140625" style="608" customWidth="1"/>
    <col min="5124" max="5124" width="7.42578125" style="608" bestFit="1" customWidth="1"/>
    <col min="5125" max="5125" width="9.85546875" style="608" customWidth="1"/>
    <col min="5126" max="5126" width="14.28515625" style="608" bestFit="1" customWidth="1"/>
    <col min="5127" max="5376" width="11.42578125" style="608"/>
    <col min="5377" max="5377" width="5.42578125" style="608" bestFit="1" customWidth="1"/>
    <col min="5378" max="5378" width="44" style="608" customWidth="1"/>
    <col min="5379" max="5379" width="6.140625" style="608" customWidth="1"/>
    <col min="5380" max="5380" width="7.42578125" style="608" bestFit="1" customWidth="1"/>
    <col min="5381" max="5381" width="9.85546875" style="608" customWidth="1"/>
    <col min="5382" max="5382" width="14.28515625" style="608" bestFit="1" customWidth="1"/>
    <col min="5383" max="5632" width="11.42578125" style="608"/>
    <col min="5633" max="5633" width="5.42578125" style="608" bestFit="1" customWidth="1"/>
    <col min="5634" max="5634" width="44" style="608" customWidth="1"/>
    <col min="5635" max="5635" width="6.140625" style="608" customWidth="1"/>
    <col min="5636" max="5636" width="7.42578125" style="608" bestFit="1" customWidth="1"/>
    <col min="5637" max="5637" width="9.85546875" style="608" customWidth="1"/>
    <col min="5638" max="5638" width="14.28515625" style="608" bestFit="1" customWidth="1"/>
    <col min="5639" max="5888" width="11.42578125" style="608"/>
    <col min="5889" max="5889" width="5.42578125" style="608" bestFit="1" customWidth="1"/>
    <col min="5890" max="5890" width="44" style="608" customWidth="1"/>
    <col min="5891" max="5891" width="6.140625" style="608" customWidth="1"/>
    <col min="5892" max="5892" width="7.42578125" style="608" bestFit="1" customWidth="1"/>
    <col min="5893" max="5893" width="9.85546875" style="608" customWidth="1"/>
    <col min="5894" max="5894" width="14.28515625" style="608" bestFit="1" customWidth="1"/>
    <col min="5895" max="6144" width="11.42578125" style="608"/>
    <col min="6145" max="6145" width="5.42578125" style="608" bestFit="1" customWidth="1"/>
    <col min="6146" max="6146" width="44" style="608" customWidth="1"/>
    <col min="6147" max="6147" width="6.140625" style="608" customWidth="1"/>
    <col min="6148" max="6148" width="7.42578125" style="608" bestFit="1" customWidth="1"/>
    <col min="6149" max="6149" width="9.85546875" style="608" customWidth="1"/>
    <col min="6150" max="6150" width="14.28515625" style="608" bestFit="1" customWidth="1"/>
    <col min="6151" max="6400" width="11.42578125" style="608"/>
    <col min="6401" max="6401" width="5.42578125" style="608" bestFit="1" customWidth="1"/>
    <col min="6402" max="6402" width="44" style="608" customWidth="1"/>
    <col min="6403" max="6403" width="6.140625" style="608" customWidth="1"/>
    <col min="6404" max="6404" width="7.42578125" style="608" bestFit="1" customWidth="1"/>
    <col min="6405" max="6405" width="9.85546875" style="608" customWidth="1"/>
    <col min="6406" max="6406" width="14.28515625" style="608" bestFit="1" customWidth="1"/>
    <col min="6407" max="6656" width="11.42578125" style="608"/>
    <col min="6657" max="6657" width="5.42578125" style="608" bestFit="1" customWidth="1"/>
    <col min="6658" max="6658" width="44" style="608" customWidth="1"/>
    <col min="6659" max="6659" width="6.140625" style="608" customWidth="1"/>
    <col min="6660" max="6660" width="7.42578125" style="608" bestFit="1" customWidth="1"/>
    <col min="6661" max="6661" width="9.85546875" style="608" customWidth="1"/>
    <col min="6662" max="6662" width="14.28515625" style="608" bestFit="1" customWidth="1"/>
    <col min="6663" max="6912" width="11.42578125" style="608"/>
    <col min="6913" max="6913" width="5.42578125" style="608" bestFit="1" customWidth="1"/>
    <col min="6914" max="6914" width="44" style="608" customWidth="1"/>
    <col min="6915" max="6915" width="6.140625" style="608" customWidth="1"/>
    <col min="6916" max="6916" width="7.42578125" style="608" bestFit="1" customWidth="1"/>
    <col min="6917" max="6917" width="9.85546875" style="608" customWidth="1"/>
    <col min="6918" max="6918" width="14.28515625" style="608" bestFit="1" customWidth="1"/>
    <col min="6919" max="7168" width="11.42578125" style="608"/>
    <col min="7169" max="7169" width="5.42578125" style="608" bestFit="1" customWidth="1"/>
    <col min="7170" max="7170" width="44" style="608" customWidth="1"/>
    <col min="7171" max="7171" width="6.140625" style="608" customWidth="1"/>
    <col min="7172" max="7172" width="7.42578125" style="608" bestFit="1" customWidth="1"/>
    <col min="7173" max="7173" width="9.85546875" style="608" customWidth="1"/>
    <col min="7174" max="7174" width="14.28515625" style="608" bestFit="1" customWidth="1"/>
    <col min="7175" max="7424" width="11.42578125" style="608"/>
    <col min="7425" max="7425" width="5.42578125" style="608" bestFit="1" customWidth="1"/>
    <col min="7426" max="7426" width="44" style="608" customWidth="1"/>
    <col min="7427" max="7427" width="6.140625" style="608" customWidth="1"/>
    <col min="7428" max="7428" width="7.42578125" style="608" bestFit="1" customWidth="1"/>
    <col min="7429" max="7429" width="9.85546875" style="608" customWidth="1"/>
    <col min="7430" max="7430" width="14.28515625" style="608" bestFit="1" customWidth="1"/>
    <col min="7431" max="7680" width="11.42578125" style="608"/>
    <col min="7681" max="7681" width="5.42578125" style="608" bestFit="1" customWidth="1"/>
    <col min="7682" max="7682" width="44" style="608" customWidth="1"/>
    <col min="7683" max="7683" width="6.140625" style="608" customWidth="1"/>
    <col min="7684" max="7684" width="7.42578125" style="608" bestFit="1" customWidth="1"/>
    <col min="7685" max="7685" width="9.85546875" style="608" customWidth="1"/>
    <col min="7686" max="7686" width="14.28515625" style="608" bestFit="1" customWidth="1"/>
    <col min="7687" max="7936" width="11.42578125" style="608"/>
    <col min="7937" max="7937" width="5.42578125" style="608" bestFit="1" customWidth="1"/>
    <col min="7938" max="7938" width="44" style="608" customWidth="1"/>
    <col min="7939" max="7939" width="6.140625" style="608" customWidth="1"/>
    <col min="7940" max="7940" width="7.42578125" style="608" bestFit="1" customWidth="1"/>
    <col min="7941" max="7941" width="9.85546875" style="608" customWidth="1"/>
    <col min="7942" max="7942" width="14.28515625" style="608" bestFit="1" customWidth="1"/>
    <col min="7943" max="8192" width="11.42578125" style="608"/>
    <col min="8193" max="8193" width="5.42578125" style="608" bestFit="1" customWidth="1"/>
    <col min="8194" max="8194" width="44" style="608" customWidth="1"/>
    <col min="8195" max="8195" width="6.140625" style="608" customWidth="1"/>
    <col min="8196" max="8196" width="7.42578125" style="608" bestFit="1" customWidth="1"/>
    <col min="8197" max="8197" width="9.85546875" style="608" customWidth="1"/>
    <col min="8198" max="8198" width="14.28515625" style="608" bestFit="1" customWidth="1"/>
    <col min="8199" max="8448" width="11.42578125" style="608"/>
    <col min="8449" max="8449" width="5.42578125" style="608" bestFit="1" customWidth="1"/>
    <col min="8450" max="8450" width="44" style="608" customWidth="1"/>
    <col min="8451" max="8451" width="6.140625" style="608" customWidth="1"/>
    <col min="8452" max="8452" width="7.42578125" style="608" bestFit="1" customWidth="1"/>
    <col min="8453" max="8453" width="9.85546875" style="608" customWidth="1"/>
    <col min="8454" max="8454" width="14.28515625" style="608" bestFit="1" customWidth="1"/>
    <col min="8455" max="8704" width="11.42578125" style="608"/>
    <col min="8705" max="8705" width="5.42578125" style="608" bestFit="1" customWidth="1"/>
    <col min="8706" max="8706" width="44" style="608" customWidth="1"/>
    <col min="8707" max="8707" width="6.140625" style="608" customWidth="1"/>
    <col min="8708" max="8708" width="7.42578125" style="608" bestFit="1" customWidth="1"/>
    <col min="8709" max="8709" width="9.85546875" style="608" customWidth="1"/>
    <col min="8710" max="8710" width="14.28515625" style="608" bestFit="1" customWidth="1"/>
    <col min="8711" max="8960" width="11.42578125" style="608"/>
    <col min="8961" max="8961" width="5.42578125" style="608" bestFit="1" customWidth="1"/>
    <col min="8962" max="8962" width="44" style="608" customWidth="1"/>
    <col min="8963" max="8963" width="6.140625" style="608" customWidth="1"/>
    <col min="8964" max="8964" width="7.42578125" style="608" bestFit="1" customWidth="1"/>
    <col min="8965" max="8965" width="9.85546875" style="608" customWidth="1"/>
    <col min="8966" max="8966" width="14.28515625" style="608" bestFit="1" customWidth="1"/>
    <col min="8967" max="9216" width="11.42578125" style="608"/>
    <col min="9217" max="9217" width="5.42578125" style="608" bestFit="1" customWidth="1"/>
    <col min="9218" max="9218" width="44" style="608" customWidth="1"/>
    <col min="9219" max="9219" width="6.140625" style="608" customWidth="1"/>
    <col min="9220" max="9220" width="7.42578125" style="608" bestFit="1" customWidth="1"/>
    <col min="9221" max="9221" width="9.85546875" style="608" customWidth="1"/>
    <col min="9222" max="9222" width="14.28515625" style="608" bestFit="1" customWidth="1"/>
    <col min="9223" max="9472" width="11.42578125" style="608"/>
    <col min="9473" max="9473" width="5.42578125" style="608" bestFit="1" customWidth="1"/>
    <col min="9474" max="9474" width="44" style="608" customWidth="1"/>
    <col min="9475" max="9475" width="6.140625" style="608" customWidth="1"/>
    <col min="9476" max="9476" width="7.42578125" style="608" bestFit="1" customWidth="1"/>
    <col min="9477" max="9477" width="9.85546875" style="608" customWidth="1"/>
    <col min="9478" max="9478" width="14.28515625" style="608" bestFit="1" customWidth="1"/>
    <col min="9479" max="9728" width="11.42578125" style="608"/>
    <col min="9729" max="9729" width="5.42578125" style="608" bestFit="1" customWidth="1"/>
    <col min="9730" max="9730" width="44" style="608" customWidth="1"/>
    <col min="9731" max="9731" width="6.140625" style="608" customWidth="1"/>
    <col min="9732" max="9732" width="7.42578125" style="608" bestFit="1" customWidth="1"/>
    <col min="9733" max="9733" width="9.85546875" style="608" customWidth="1"/>
    <col min="9734" max="9734" width="14.28515625" style="608" bestFit="1" customWidth="1"/>
    <col min="9735" max="9984" width="11.42578125" style="608"/>
    <col min="9985" max="9985" width="5.42578125" style="608" bestFit="1" customWidth="1"/>
    <col min="9986" max="9986" width="44" style="608" customWidth="1"/>
    <col min="9987" max="9987" width="6.140625" style="608" customWidth="1"/>
    <col min="9988" max="9988" width="7.42578125" style="608" bestFit="1" customWidth="1"/>
    <col min="9989" max="9989" width="9.85546875" style="608" customWidth="1"/>
    <col min="9990" max="9990" width="14.28515625" style="608" bestFit="1" customWidth="1"/>
    <col min="9991" max="10240" width="11.42578125" style="608"/>
    <col min="10241" max="10241" width="5.42578125" style="608" bestFit="1" customWidth="1"/>
    <col min="10242" max="10242" width="44" style="608" customWidth="1"/>
    <col min="10243" max="10243" width="6.140625" style="608" customWidth="1"/>
    <col min="10244" max="10244" width="7.42578125" style="608" bestFit="1" customWidth="1"/>
    <col min="10245" max="10245" width="9.85546875" style="608" customWidth="1"/>
    <col min="10246" max="10246" width="14.28515625" style="608" bestFit="1" customWidth="1"/>
    <col min="10247" max="10496" width="11.42578125" style="608"/>
    <col min="10497" max="10497" width="5.42578125" style="608" bestFit="1" customWidth="1"/>
    <col min="10498" max="10498" width="44" style="608" customWidth="1"/>
    <col min="10499" max="10499" width="6.140625" style="608" customWidth="1"/>
    <col min="10500" max="10500" width="7.42578125" style="608" bestFit="1" customWidth="1"/>
    <col min="10501" max="10501" width="9.85546875" style="608" customWidth="1"/>
    <col min="10502" max="10502" width="14.28515625" style="608" bestFit="1" customWidth="1"/>
    <col min="10503" max="10752" width="11.42578125" style="608"/>
    <col min="10753" max="10753" width="5.42578125" style="608" bestFit="1" customWidth="1"/>
    <col min="10754" max="10754" width="44" style="608" customWidth="1"/>
    <col min="10755" max="10755" width="6.140625" style="608" customWidth="1"/>
    <col min="10756" max="10756" width="7.42578125" style="608" bestFit="1" customWidth="1"/>
    <col min="10757" max="10757" width="9.85546875" style="608" customWidth="1"/>
    <col min="10758" max="10758" width="14.28515625" style="608" bestFit="1" customWidth="1"/>
    <col min="10759" max="11008" width="11.42578125" style="608"/>
    <col min="11009" max="11009" width="5.42578125" style="608" bestFit="1" customWidth="1"/>
    <col min="11010" max="11010" width="44" style="608" customWidth="1"/>
    <col min="11011" max="11011" width="6.140625" style="608" customWidth="1"/>
    <col min="11012" max="11012" width="7.42578125" style="608" bestFit="1" customWidth="1"/>
    <col min="11013" max="11013" width="9.85546875" style="608" customWidth="1"/>
    <col min="11014" max="11014" width="14.28515625" style="608" bestFit="1" customWidth="1"/>
    <col min="11015" max="11264" width="11.42578125" style="608"/>
    <col min="11265" max="11265" width="5.42578125" style="608" bestFit="1" customWidth="1"/>
    <col min="11266" max="11266" width="44" style="608" customWidth="1"/>
    <col min="11267" max="11267" width="6.140625" style="608" customWidth="1"/>
    <col min="11268" max="11268" width="7.42578125" style="608" bestFit="1" customWidth="1"/>
    <col min="11269" max="11269" width="9.85546875" style="608" customWidth="1"/>
    <col min="11270" max="11270" width="14.28515625" style="608" bestFit="1" customWidth="1"/>
    <col min="11271" max="11520" width="11.42578125" style="608"/>
    <col min="11521" max="11521" width="5.42578125" style="608" bestFit="1" customWidth="1"/>
    <col min="11522" max="11522" width="44" style="608" customWidth="1"/>
    <col min="11523" max="11523" width="6.140625" style="608" customWidth="1"/>
    <col min="11524" max="11524" width="7.42578125" style="608" bestFit="1" customWidth="1"/>
    <col min="11525" max="11525" width="9.85546875" style="608" customWidth="1"/>
    <col min="11526" max="11526" width="14.28515625" style="608" bestFit="1" customWidth="1"/>
    <col min="11527" max="11776" width="11.42578125" style="608"/>
    <col min="11777" max="11777" width="5.42578125" style="608" bestFit="1" customWidth="1"/>
    <col min="11778" max="11778" width="44" style="608" customWidth="1"/>
    <col min="11779" max="11779" width="6.140625" style="608" customWidth="1"/>
    <col min="11780" max="11780" width="7.42578125" style="608" bestFit="1" customWidth="1"/>
    <col min="11781" max="11781" width="9.85546875" style="608" customWidth="1"/>
    <col min="11782" max="11782" width="14.28515625" style="608" bestFit="1" customWidth="1"/>
    <col min="11783" max="12032" width="11.42578125" style="608"/>
    <col min="12033" max="12033" width="5.42578125" style="608" bestFit="1" customWidth="1"/>
    <col min="12034" max="12034" width="44" style="608" customWidth="1"/>
    <col min="12035" max="12035" width="6.140625" style="608" customWidth="1"/>
    <col min="12036" max="12036" width="7.42578125" style="608" bestFit="1" customWidth="1"/>
    <col min="12037" max="12037" width="9.85546875" style="608" customWidth="1"/>
    <col min="12038" max="12038" width="14.28515625" style="608" bestFit="1" customWidth="1"/>
    <col min="12039" max="12288" width="11.42578125" style="608"/>
    <col min="12289" max="12289" width="5.42578125" style="608" bestFit="1" customWidth="1"/>
    <col min="12290" max="12290" width="44" style="608" customWidth="1"/>
    <col min="12291" max="12291" width="6.140625" style="608" customWidth="1"/>
    <col min="12292" max="12292" width="7.42578125" style="608" bestFit="1" customWidth="1"/>
    <col min="12293" max="12293" width="9.85546875" style="608" customWidth="1"/>
    <col min="12294" max="12294" width="14.28515625" style="608" bestFit="1" customWidth="1"/>
    <col min="12295" max="12544" width="11.42578125" style="608"/>
    <col min="12545" max="12545" width="5.42578125" style="608" bestFit="1" customWidth="1"/>
    <col min="12546" max="12546" width="44" style="608" customWidth="1"/>
    <col min="12547" max="12547" width="6.140625" style="608" customWidth="1"/>
    <col min="12548" max="12548" width="7.42578125" style="608" bestFit="1" customWidth="1"/>
    <col min="12549" max="12549" width="9.85546875" style="608" customWidth="1"/>
    <col min="12550" max="12550" width="14.28515625" style="608" bestFit="1" customWidth="1"/>
    <col min="12551" max="12800" width="11.42578125" style="608"/>
    <col min="12801" max="12801" width="5.42578125" style="608" bestFit="1" customWidth="1"/>
    <col min="12802" max="12802" width="44" style="608" customWidth="1"/>
    <col min="12803" max="12803" width="6.140625" style="608" customWidth="1"/>
    <col min="12804" max="12804" width="7.42578125" style="608" bestFit="1" customWidth="1"/>
    <col min="12805" max="12805" width="9.85546875" style="608" customWidth="1"/>
    <col min="12806" max="12806" width="14.28515625" style="608" bestFit="1" customWidth="1"/>
    <col min="12807" max="13056" width="11.42578125" style="608"/>
    <col min="13057" max="13057" width="5.42578125" style="608" bestFit="1" customWidth="1"/>
    <col min="13058" max="13058" width="44" style="608" customWidth="1"/>
    <col min="13059" max="13059" width="6.140625" style="608" customWidth="1"/>
    <col min="13060" max="13060" width="7.42578125" style="608" bestFit="1" customWidth="1"/>
    <col min="13061" max="13061" width="9.85546875" style="608" customWidth="1"/>
    <col min="13062" max="13062" width="14.28515625" style="608" bestFit="1" customWidth="1"/>
    <col min="13063" max="13312" width="11.42578125" style="608"/>
    <col min="13313" max="13313" width="5.42578125" style="608" bestFit="1" customWidth="1"/>
    <col min="13314" max="13314" width="44" style="608" customWidth="1"/>
    <col min="13315" max="13315" width="6.140625" style="608" customWidth="1"/>
    <col min="13316" max="13316" width="7.42578125" style="608" bestFit="1" customWidth="1"/>
    <col min="13317" max="13317" width="9.85546875" style="608" customWidth="1"/>
    <col min="13318" max="13318" width="14.28515625" style="608" bestFit="1" customWidth="1"/>
    <col min="13319" max="13568" width="11.42578125" style="608"/>
    <col min="13569" max="13569" width="5.42578125" style="608" bestFit="1" customWidth="1"/>
    <col min="13570" max="13570" width="44" style="608" customWidth="1"/>
    <col min="13571" max="13571" width="6.140625" style="608" customWidth="1"/>
    <col min="13572" max="13572" width="7.42578125" style="608" bestFit="1" customWidth="1"/>
    <col min="13573" max="13573" width="9.85546875" style="608" customWidth="1"/>
    <col min="13574" max="13574" width="14.28515625" style="608" bestFit="1" customWidth="1"/>
    <col min="13575" max="13824" width="11.42578125" style="608"/>
    <col min="13825" max="13825" width="5.42578125" style="608" bestFit="1" customWidth="1"/>
    <col min="13826" max="13826" width="44" style="608" customWidth="1"/>
    <col min="13827" max="13827" width="6.140625" style="608" customWidth="1"/>
    <col min="13828" max="13828" width="7.42578125" style="608" bestFit="1" customWidth="1"/>
    <col min="13829" max="13829" width="9.85546875" style="608" customWidth="1"/>
    <col min="13830" max="13830" width="14.28515625" style="608" bestFit="1" customWidth="1"/>
    <col min="13831" max="14080" width="11.42578125" style="608"/>
    <col min="14081" max="14081" width="5.42578125" style="608" bestFit="1" customWidth="1"/>
    <col min="14082" max="14082" width="44" style="608" customWidth="1"/>
    <col min="14083" max="14083" width="6.140625" style="608" customWidth="1"/>
    <col min="14084" max="14084" width="7.42578125" style="608" bestFit="1" customWidth="1"/>
    <col min="14085" max="14085" width="9.85546875" style="608" customWidth="1"/>
    <col min="14086" max="14086" width="14.28515625" style="608" bestFit="1" customWidth="1"/>
    <col min="14087" max="14336" width="11.42578125" style="608"/>
    <col min="14337" max="14337" width="5.42578125" style="608" bestFit="1" customWidth="1"/>
    <col min="14338" max="14338" width="44" style="608" customWidth="1"/>
    <col min="14339" max="14339" width="6.140625" style="608" customWidth="1"/>
    <col min="14340" max="14340" width="7.42578125" style="608" bestFit="1" customWidth="1"/>
    <col min="14341" max="14341" width="9.85546875" style="608" customWidth="1"/>
    <col min="14342" max="14342" width="14.28515625" style="608" bestFit="1" customWidth="1"/>
    <col min="14343" max="14592" width="11.42578125" style="608"/>
    <col min="14593" max="14593" width="5.42578125" style="608" bestFit="1" customWidth="1"/>
    <col min="14594" max="14594" width="44" style="608" customWidth="1"/>
    <col min="14595" max="14595" width="6.140625" style="608" customWidth="1"/>
    <col min="14596" max="14596" width="7.42578125" style="608" bestFit="1" customWidth="1"/>
    <col min="14597" max="14597" width="9.85546875" style="608" customWidth="1"/>
    <col min="14598" max="14598" width="14.28515625" style="608" bestFit="1" customWidth="1"/>
    <col min="14599" max="14848" width="11.42578125" style="608"/>
    <col min="14849" max="14849" width="5.42578125" style="608" bestFit="1" customWidth="1"/>
    <col min="14850" max="14850" width="44" style="608" customWidth="1"/>
    <col min="14851" max="14851" width="6.140625" style="608" customWidth="1"/>
    <col min="14852" max="14852" width="7.42578125" style="608" bestFit="1" customWidth="1"/>
    <col min="14853" max="14853" width="9.85546875" style="608" customWidth="1"/>
    <col min="14854" max="14854" width="14.28515625" style="608" bestFit="1" customWidth="1"/>
    <col min="14855" max="15104" width="11.42578125" style="608"/>
    <col min="15105" max="15105" width="5.42578125" style="608" bestFit="1" customWidth="1"/>
    <col min="15106" max="15106" width="44" style="608" customWidth="1"/>
    <col min="15107" max="15107" width="6.140625" style="608" customWidth="1"/>
    <col min="15108" max="15108" width="7.42578125" style="608" bestFit="1" customWidth="1"/>
    <col min="15109" max="15109" width="9.85546875" style="608" customWidth="1"/>
    <col min="15110" max="15110" width="14.28515625" style="608" bestFit="1" customWidth="1"/>
    <col min="15111" max="15360" width="11.42578125" style="608"/>
    <col min="15361" max="15361" width="5.42578125" style="608" bestFit="1" customWidth="1"/>
    <col min="15362" max="15362" width="44" style="608" customWidth="1"/>
    <col min="15363" max="15363" width="6.140625" style="608" customWidth="1"/>
    <col min="15364" max="15364" width="7.42578125" style="608" bestFit="1" customWidth="1"/>
    <col min="15365" max="15365" width="9.85546875" style="608" customWidth="1"/>
    <col min="15366" max="15366" width="14.28515625" style="608" bestFit="1" customWidth="1"/>
    <col min="15367" max="15616" width="11.42578125" style="608"/>
    <col min="15617" max="15617" width="5.42578125" style="608" bestFit="1" customWidth="1"/>
    <col min="15618" max="15618" width="44" style="608" customWidth="1"/>
    <col min="15619" max="15619" width="6.140625" style="608" customWidth="1"/>
    <col min="15620" max="15620" width="7.42578125" style="608" bestFit="1" customWidth="1"/>
    <col min="15621" max="15621" width="9.85546875" style="608" customWidth="1"/>
    <col min="15622" max="15622" width="14.28515625" style="608" bestFit="1" customWidth="1"/>
    <col min="15623" max="15872" width="11.42578125" style="608"/>
    <col min="15873" max="15873" width="5.42578125" style="608" bestFit="1" customWidth="1"/>
    <col min="15874" max="15874" width="44" style="608" customWidth="1"/>
    <col min="15875" max="15875" width="6.140625" style="608" customWidth="1"/>
    <col min="15876" max="15876" width="7.42578125" style="608" bestFit="1" customWidth="1"/>
    <col min="15877" max="15877" width="9.85546875" style="608" customWidth="1"/>
    <col min="15878" max="15878" width="14.28515625" style="608" bestFit="1" customWidth="1"/>
    <col min="15879" max="16128" width="11.42578125" style="608"/>
    <col min="16129" max="16129" width="5.42578125" style="608" bestFit="1" customWidth="1"/>
    <col min="16130" max="16130" width="44" style="608" customWidth="1"/>
    <col min="16131" max="16131" width="6.140625" style="608" customWidth="1"/>
    <col min="16132" max="16132" width="7.42578125" style="608" bestFit="1" customWidth="1"/>
    <col min="16133" max="16133" width="9.85546875" style="608" customWidth="1"/>
    <col min="16134" max="16134" width="14.28515625" style="608" bestFit="1" customWidth="1"/>
    <col min="16135" max="16384" width="11.42578125" style="608"/>
  </cols>
  <sheetData>
    <row r="1" spans="1:8" s="538" customFormat="1">
      <c r="A1" s="1222" t="s">
        <v>680</v>
      </c>
      <c r="B1" s="1223"/>
      <c r="C1" s="1223"/>
      <c r="D1" s="1223"/>
      <c r="E1" s="536"/>
      <c r="F1" s="537"/>
    </row>
    <row r="2" spans="1:8" s="538" customFormat="1">
      <c r="A2" s="1224"/>
      <c r="B2" s="1224"/>
      <c r="C2" s="1224"/>
      <c r="D2" s="1224"/>
      <c r="E2" s="536"/>
      <c r="F2" s="537"/>
    </row>
    <row r="3" spans="1:8" s="538" customFormat="1" ht="21.6" customHeight="1">
      <c r="A3" s="1225"/>
      <c r="B3" s="1225"/>
      <c r="C3" s="1225"/>
      <c r="D3" s="1225"/>
      <c r="E3" s="539"/>
      <c r="F3" s="540" t="s">
        <v>681</v>
      </c>
    </row>
    <row r="4" spans="1:8" s="547" customFormat="1">
      <c r="A4" s="541"/>
      <c r="B4" s="542"/>
      <c r="C4" s="543"/>
      <c r="D4" s="544"/>
      <c r="E4" s="545"/>
      <c r="F4" s="546"/>
    </row>
    <row r="5" spans="1:8" s="547" customFormat="1" ht="13.5" thickBot="1">
      <c r="A5" s="541"/>
      <c r="B5" s="542"/>
      <c r="C5" s="543"/>
      <c r="D5" s="544"/>
      <c r="E5" s="545"/>
      <c r="F5" s="546"/>
    </row>
    <row r="6" spans="1:8" s="291" customFormat="1" ht="13.5" thickBot="1">
      <c r="A6" s="284"/>
      <c r="B6" s="285" t="s">
        <v>1085</v>
      </c>
      <c r="C6" s="286"/>
      <c r="D6" s="287"/>
      <c r="E6" s="285"/>
      <c r="F6" s="288"/>
      <c r="G6" s="289"/>
      <c r="H6" s="290"/>
    </row>
    <row r="7" spans="1:8" s="291" customFormat="1">
      <c r="C7" s="292"/>
      <c r="D7" s="289"/>
      <c r="F7" s="289"/>
      <c r="G7" s="289"/>
      <c r="H7" s="290"/>
    </row>
    <row r="8" spans="1:8" s="291" customFormat="1" ht="13.5" thickBot="1">
      <c r="A8" s="293" t="s">
        <v>204</v>
      </c>
      <c r="B8" s="294" t="s">
        <v>1086</v>
      </c>
      <c r="C8" s="295"/>
      <c r="D8" s="296"/>
      <c r="E8" s="294"/>
      <c r="F8" s="296"/>
      <c r="G8" s="289"/>
      <c r="H8" s="290"/>
    </row>
    <row r="9" spans="1:8" s="280" customFormat="1">
      <c r="C9" s="281"/>
      <c r="D9" s="282"/>
      <c r="F9" s="282"/>
      <c r="G9" s="282"/>
      <c r="H9" s="283"/>
    </row>
    <row r="10" spans="1:8" s="299" customFormat="1" ht="13.5" thickBot="1">
      <c r="A10" s="297" t="s">
        <v>1087</v>
      </c>
      <c r="B10" s="1199" t="s">
        <v>200</v>
      </c>
      <c r="C10" s="1199"/>
      <c r="D10" s="1199"/>
      <c r="E10" s="1199"/>
      <c r="F10" s="1199"/>
      <c r="G10" s="298"/>
      <c r="H10" s="357"/>
    </row>
    <row r="11" spans="1:8" s="299" customFormat="1">
      <c r="A11" s="1184"/>
      <c r="B11" s="298"/>
      <c r="C11" s="298"/>
      <c r="D11" s="298"/>
      <c r="E11" s="298"/>
      <c r="F11" s="298"/>
      <c r="G11" s="298"/>
      <c r="H11" s="357"/>
    </row>
    <row r="12" spans="1:8" s="538" customFormat="1">
      <c r="A12" s="548" t="s">
        <v>682</v>
      </c>
      <c r="B12" s="549" t="s">
        <v>1</v>
      </c>
      <c r="C12" s="543" t="s">
        <v>683</v>
      </c>
      <c r="D12" s="550" t="s">
        <v>684</v>
      </c>
      <c r="E12" s="551" t="s">
        <v>685</v>
      </c>
      <c r="F12" s="551" t="s">
        <v>686</v>
      </c>
    </row>
    <row r="13" spans="1:8" s="558" customFormat="1">
      <c r="A13" s="552"/>
      <c r="B13" s="553"/>
      <c r="C13" s="554"/>
      <c r="D13" s="555"/>
      <c r="E13" s="556"/>
      <c r="F13" s="557"/>
    </row>
    <row r="14" spans="1:8" s="563" customFormat="1" ht="15.75">
      <c r="A14" s="559" t="s">
        <v>687</v>
      </c>
      <c r="B14" s="1226" t="s">
        <v>200</v>
      </c>
      <c r="C14" s="1226"/>
      <c r="D14" s="560"/>
      <c r="E14" s="561"/>
      <c r="F14" s="562"/>
    </row>
    <row r="15" spans="1:8" s="563" customFormat="1" ht="14.25" customHeight="1">
      <c r="A15" s="564"/>
      <c r="B15" s="565"/>
      <c r="C15" s="566"/>
      <c r="D15" s="567"/>
      <c r="E15" s="568"/>
      <c r="F15" s="569"/>
    </row>
    <row r="16" spans="1:8" s="576" customFormat="1" ht="51">
      <c r="A16" s="570"/>
      <c r="B16" s="571" t="s">
        <v>688</v>
      </c>
      <c r="C16" s="572"/>
      <c r="D16" s="573"/>
      <c r="E16" s="574"/>
      <c r="F16" s="575"/>
    </row>
    <row r="17" spans="1:7" s="576" customFormat="1" ht="25.5">
      <c r="A17" s="570"/>
      <c r="B17" s="577" t="s">
        <v>689</v>
      </c>
      <c r="C17" s="572"/>
      <c r="D17" s="573"/>
      <c r="E17" s="574"/>
      <c r="F17" s="575"/>
    </row>
    <row r="18" spans="1:7" s="576" customFormat="1" ht="38.25">
      <c r="A18" s="570"/>
      <c r="B18" s="578" t="s">
        <v>690</v>
      </c>
      <c r="C18" s="572"/>
      <c r="D18" s="573"/>
      <c r="E18" s="574"/>
      <c r="F18" s="575"/>
    </row>
    <row r="19" spans="1:7" s="576" customFormat="1" ht="51">
      <c r="A19" s="570"/>
      <c r="B19" s="577" t="s">
        <v>691</v>
      </c>
      <c r="C19" s="572"/>
      <c r="D19" s="573"/>
      <c r="E19" s="574"/>
      <c r="F19" s="575"/>
    </row>
    <row r="20" spans="1:7" s="576" customFormat="1" ht="15">
      <c r="A20" s="570"/>
      <c r="B20" s="571"/>
      <c r="C20" s="572"/>
      <c r="D20" s="573"/>
      <c r="E20" s="574"/>
      <c r="F20" s="575"/>
    </row>
    <row r="21" spans="1:7" s="576" customFormat="1" ht="25.5">
      <c r="A21" s="570"/>
      <c r="B21" s="571" t="s">
        <v>692</v>
      </c>
      <c r="C21" s="572"/>
      <c r="D21" s="573"/>
      <c r="E21" s="574"/>
      <c r="F21" s="575"/>
    </row>
    <row r="22" spans="1:7" s="585" customFormat="1" ht="14.25" customHeight="1">
      <c r="A22" s="579"/>
      <c r="B22" s="580"/>
      <c r="C22" s="581"/>
      <c r="D22" s="581"/>
      <c r="E22" s="582"/>
      <c r="F22" s="583"/>
      <c r="G22" s="584"/>
    </row>
    <row r="23" spans="1:7" s="576" customFormat="1" ht="25.5">
      <c r="A23" s="586" t="s">
        <v>693</v>
      </c>
      <c r="B23" s="587" t="s">
        <v>694</v>
      </c>
      <c r="C23" s="572"/>
      <c r="D23" s="573"/>
      <c r="E23" s="574"/>
      <c r="F23" s="575"/>
    </row>
    <row r="24" spans="1:7" s="576" customFormat="1" ht="38.25">
      <c r="A24" s="586"/>
      <c r="B24" s="588" t="s">
        <v>695</v>
      </c>
      <c r="C24" s="589"/>
      <c r="D24" s="590"/>
      <c r="E24" s="574"/>
      <c r="F24" s="575"/>
    </row>
    <row r="25" spans="1:7" s="576" customFormat="1" ht="25.5">
      <c r="A25" s="586"/>
      <c r="B25" s="591" t="s">
        <v>696</v>
      </c>
      <c r="C25" s="589"/>
      <c r="D25" s="590"/>
      <c r="E25" s="574"/>
      <c r="F25" s="575"/>
    </row>
    <row r="26" spans="1:7" s="576" customFormat="1" ht="25.5">
      <c r="A26" s="586"/>
      <c r="B26" s="592" t="s">
        <v>697</v>
      </c>
      <c r="C26" s="589"/>
      <c r="D26" s="590"/>
      <c r="E26" s="574"/>
      <c r="F26" s="575"/>
    </row>
    <row r="27" spans="1:7" s="585" customFormat="1" ht="14.25" customHeight="1">
      <c r="A27" s="579"/>
      <c r="B27" s="580"/>
      <c r="C27" s="581" t="s">
        <v>698</v>
      </c>
      <c r="D27" s="581">
        <v>1</v>
      </c>
      <c r="E27" s="582"/>
      <c r="F27" s="583">
        <f>+E27*D27</f>
        <v>0</v>
      </c>
      <c r="G27" s="584"/>
    </row>
    <row r="28" spans="1:7" s="585" customFormat="1" ht="14.25" customHeight="1">
      <c r="A28" s="579"/>
      <c r="B28" s="580"/>
      <c r="C28" s="581"/>
      <c r="D28" s="581"/>
      <c r="E28" s="582"/>
      <c r="F28" s="583"/>
      <c r="G28" s="584"/>
    </row>
    <row r="29" spans="1:7" s="576" customFormat="1" ht="15.75">
      <c r="A29" s="593" t="s">
        <v>699</v>
      </c>
      <c r="B29" s="594" t="s">
        <v>700</v>
      </c>
      <c r="C29" s="595"/>
      <c r="D29" s="596"/>
      <c r="E29" s="597"/>
      <c r="F29" s="583"/>
    </row>
    <row r="30" spans="1:7" s="585" customFormat="1" ht="14.25" customHeight="1">
      <c r="A30" s="579"/>
      <c r="B30" s="580"/>
      <c r="C30" s="598" t="s">
        <v>27</v>
      </c>
      <c r="D30" s="581">
        <v>51</v>
      </c>
      <c r="E30" s="582"/>
      <c r="F30" s="583">
        <f>+E30*D30</f>
        <v>0</v>
      </c>
      <c r="G30" s="584"/>
    </row>
    <row r="31" spans="1:7" s="585" customFormat="1" ht="14.25" customHeight="1">
      <c r="A31" s="579"/>
      <c r="B31" s="580"/>
      <c r="C31" s="581"/>
      <c r="D31" s="581"/>
      <c r="E31" s="582"/>
      <c r="F31" s="583"/>
      <c r="G31" s="584"/>
    </row>
    <row r="32" spans="1:7" s="576" customFormat="1" ht="51">
      <c r="A32" s="593" t="s">
        <v>701</v>
      </c>
      <c r="B32" s="599" t="s">
        <v>702</v>
      </c>
      <c r="C32" s="595"/>
      <c r="D32" s="596"/>
      <c r="E32" s="600"/>
      <c r="F32" s="583"/>
    </row>
    <row r="33" spans="1:7" s="585" customFormat="1" ht="14.25" customHeight="1">
      <c r="A33" s="579"/>
      <c r="B33" s="580"/>
      <c r="C33" s="581" t="s">
        <v>698</v>
      </c>
      <c r="D33" s="581">
        <v>1</v>
      </c>
      <c r="E33" s="582"/>
      <c r="F33" s="583">
        <f>+E33*D33</f>
        <v>0</v>
      </c>
      <c r="G33" s="584"/>
    </row>
    <row r="34" spans="1:7" s="585" customFormat="1" ht="14.25" customHeight="1">
      <c r="A34" s="579"/>
      <c r="B34" s="580"/>
      <c r="C34" s="581"/>
      <c r="D34" s="581"/>
      <c r="E34" s="582"/>
      <c r="F34" s="583"/>
      <c r="G34" s="584"/>
    </row>
    <row r="35" spans="1:7" s="585" customFormat="1" ht="14.25">
      <c r="A35" s="579" t="s">
        <v>703</v>
      </c>
      <c r="B35" s="580" t="s">
        <v>704</v>
      </c>
      <c r="C35" s="581"/>
      <c r="D35" s="581"/>
      <c r="E35" s="582"/>
      <c r="F35" s="583"/>
      <c r="G35" s="584"/>
    </row>
    <row r="36" spans="1:7" s="585" customFormat="1" ht="14.25" customHeight="1">
      <c r="A36" s="579"/>
      <c r="B36" s="580"/>
      <c r="C36" s="581" t="s">
        <v>698</v>
      </c>
      <c r="D36" s="581">
        <v>1</v>
      </c>
      <c r="E36" s="582"/>
      <c r="F36" s="583">
        <f>+E36*D36</f>
        <v>0</v>
      </c>
      <c r="G36" s="584"/>
    </row>
    <row r="37" spans="1:7" s="585" customFormat="1" ht="14.25" customHeight="1">
      <c r="A37" s="579"/>
      <c r="B37" s="580"/>
      <c r="C37" s="581"/>
      <c r="D37" s="581"/>
      <c r="E37" s="582"/>
      <c r="F37" s="583"/>
      <c r="G37" s="584"/>
    </row>
    <row r="38" spans="1:7" s="576" customFormat="1" ht="38.25">
      <c r="A38" s="570" t="s">
        <v>705</v>
      </c>
      <c r="B38" s="571" t="s">
        <v>706</v>
      </c>
      <c r="C38" s="601"/>
      <c r="D38" s="596"/>
      <c r="E38" s="602"/>
      <c r="F38" s="583"/>
    </row>
    <row r="39" spans="1:7" s="585" customFormat="1" ht="14.25" customHeight="1">
      <c r="A39" s="579"/>
      <c r="B39" s="580"/>
      <c r="C39" s="581" t="s">
        <v>698</v>
      </c>
      <c r="D39" s="581">
        <v>1</v>
      </c>
      <c r="E39" s="582"/>
      <c r="F39" s="583">
        <f>+E39*D39</f>
        <v>0</v>
      </c>
      <c r="G39" s="584"/>
    </row>
    <row r="40" spans="1:7" s="585" customFormat="1" ht="14.25" customHeight="1">
      <c r="A40" s="579"/>
      <c r="B40" s="580"/>
      <c r="C40" s="581"/>
      <c r="D40" s="581"/>
      <c r="E40" s="582"/>
      <c r="F40" s="583"/>
      <c r="G40" s="584"/>
    </row>
    <row r="41" spans="1:7" s="576" customFormat="1" ht="25.5">
      <c r="A41" s="570" t="s">
        <v>707</v>
      </c>
      <c r="B41" s="577" t="s">
        <v>708</v>
      </c>
      <c r="C41" s="601"/>
      <c r="D41" s="596"/>
      <c r="E41" s="602"/>
      <c r="F41" s="583"/>
    </row>
    <row r="42" spans="1:7" s="585" customFormat="1" ht="14.25" customHeight="1">
      <c r="A42" s="579"/>
      <c r="B42" s="580"/>
      <c r="C42" s="581" t="s">
        <v>698</v>
      </c>
      <c r="D42" s="581">
        <v>1</v>
      </c>
      <c r="E42" s="582"/>
      <c r="F42" s="583">
        <f>+E42*D42</f>
        <v>0</v>
      </c>
      <c r="G42" s="584"/>
    </row>
    <row r="43" spans="1:7" s="585" customFormat="1" ht="14.25" customHeight="1">
      <c r="A43" s="579"/>
      <c r="B43" s="580"/>
      <c r="C43" s="581"/>
      <c r="D43" s="581"/>
      <c r="E43" s="582"/>
      <c r="F43" s="583"/>
      <c r="G43" s="584"/>
    </row>
    <row r="44" spans="1:7">
      <c r="A44" s="603"/>
      <c r="B44" s="604"/>
      <c r="C44" s="605"/>
      <c r="D44" s="606"/>
      <c r="E44" s="607"/>
      <c r="F44" s="583"/>
    </row>
    <row r="45" spans="1:7" ht="15" customHeight="1">
      <c r="A45" s="1227" t="s">
        <v>709</v>
      </c>
      <c r="B45" s="1228"/>
      <c r="C45" s="1228"/>
      <c r="D45" s="1228"/>
      <c r="E45" s="609"/>
      <c r="F45" s="610">
        <f>SUM(F25:F43)</f>
        <v>0</v>
      </c>
    </row>
    <row r="46" spans="1:7" ht="15" customHeight="1">
      <c r="A46" s="611"/>
      <c r="B46" s="611"/>
      <c r="C46" s="611"/>
      <c r="D46" s="611"/>
      <c r="E46" s="612"/>
      <c r="F46" s="613"/>
    </row>
    <row r="47" spans="1:7" ht="51">
      <c r="A47" s="614"/>
      <c r="B47" s="615" t="s">
        <v>710</v>
      </c>
      <c r="C47" s="614"/>
      <c r="D47" s="614"/>
      <c r="E47" s="616"/>
      <c r="F47" s="556"/>
    </row>
    <row r="48" spans="1:7" ht="15" customHeight="1">
      <c r="A48" s="614"/>
      <c r="B48" s="614"/>
      <c r="C48" s="614"/>
      <c r="D48" s="614"/>
      <c r="E48" s="616"/>
      <c r="F48" s="556"/>
    </row>
    <row r="49" spans="6:6" ht="14.25">
      <c r="F49" s="622"/>
    </row>
  </sheetData>
  <sheetProtection algorithmName="SHA-512" hashValue="+OhuENImTyub+KP7p3VFj5+83ejilkEVI69yds2ZbDnDO64cPK9JVw3bDmjEXghuB1zhZKoSAS1jDXIc2l+wdg==" saltValue="DfOlvS1n0U2ZEruDXtT5MA==" spinCount="100000" sheet="1"/>
  <mergeCells count="4">
    <mergeCell ref="A1:D3"/>
    <mergeCell ref="B14:C14"/>
    <mergeCell ref="A45:D45"/>
    <mergeCell ref="B10:F10"/>
  </mergeCells>
  <pageMargins left="0.70866141732283472" right="0.70866141732283472" top="0.74803149606299213" bottom="0.74803149606299213" header="0.31496062992125984" footer="0.31496062992125984"/>
  <pageSetup paperSize="9" scale="79" firstPageNumber="43" orientation="portrait" useFirstPageNumber="1" r:id="rId1"/>
  <headerFooter>
    <oddFooter xml:space="preserve">&amp;L&amp;F&amp;RD.STR.I. DEMONTAŽE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8"/>
  <sheetViews>
    <sheetView view="pageBreakPreview" topLeftCell="A186" zoomScaleNormal="75" zoomScaleSheetLayoutView="100" workbookViewId="0">
      <selection activeCell="B189" sqref="B189"/>
    </sheetView>
  </sheetViews>
  <sheetFormatPr defaultColWidth="11.42578125" defaultRowHeight="12.75"/>
  <cols>
    <col min="1" max="1" width="7.7109375" style="617" bestFit="1" customWidth="1"/>
    <col min="2" max="2" width="42.5703125" style="618" customWidth="1"/>
    <col min="3" max="3" width="7.7109375" style="619" bestFit="1" customWidth="1"/>
    <col min="4" max="4" width="7.42578125" style="620" bestFit="1" customWidth="1"/>
    <col min="5" max="5" width="12.85546875" style="812" bestFit="1" customWidth="1"/>
    <col min="6" max="6" width="14" style="813" bestFit="1" customWidth="1"/>
    <col min="7" max="29" width="7.28515625" style="608" customWidth="1"/>
    <col min="30" max="256" width="11.42578125" style="608"/>
    <col min="257" max="257" width="5.85546875" style="608" customWidth="1"/>
    <col min="258" max="258" width="42.5703125" style="608" customWidth="1"/>
    <col min="259" max="259" width="7.7109375" style="608" bestFit="1" customWidth="1"/>
    <col min="260" max="260" width="7.42578125" style="608" bestFit="1" customWidth="1"/>
    <col min="261" max="261" width="11.42578125" style="608" customWidth="1"/>
    <col min="262" max="262" width="14" style="608" bestFit="1" customWidth="1"/>
    <col min="263" max="285" width="7.28515625" style="608" customWidth="1"/>
    <col min="286" max="512" width="11.42578125" style="608"/>
    <col min="513" max="513" width="5.85546875" style="608" customWidth="1"/>
    <col min="514" max="514" width="42.5703125" style="608" customWidth="1"/>
    <col min="515" max="515" width="7.7109375" style="608" bestFit="1" customWidth="1"/>
    <col min="516" max="516" width="7.42578125" style="608" bestFit="1" customWidth="1"/>
    <col min="517" max="517" width="11.42578125" style="608" customWidth="1"/>
    <col min="518" max="518" width="14" style="608" bestFit="1" customWidth="1"/>
    <col min="519" max="541" width="7.28515625" style="608" customWidth="1"/>
    <col min="542" max="768" width="11.42578125" style="608"/>
    <col min="769" max="769" width="5.85546875" style="608" customWidth="1"/>
    <col min="770" max="770" width="42.5703125" style="608" customWidth="1"/>
    <col min="771" max="771" width="7.7109375" style="608" bestFit="1" customWidth="1"/>
    <col min="772" max="772" width="7.42578125" style="608" bestFit="1" customWidth="1"/>
    <col min="773" max="773" width="11.42578125" style="608" customWidth="1"/>
    <col min="774" max="774" width="14" style="608" bestFit="1" customWidth="1"/>
    <col min="775" max="797" width="7.28515625" style="608" customWidth="1"/>
    <col min="798" max="1024" width="11.42578125" style="608"/>
    <col min="1025" max="1025" width="5.85546875" style="608" customWidth="1"/>
    <col min="1026" max="1026" width="42.5703125" style="608" customWidth="1"/>
    <col min="1027" max="1027" width="7.7109375" style="608" bestFit="1" customWidth="1"/>
    <col min="1028" max="1028" width="7.42578125" style="608" bestFit="1" customWidth="1"/>
    <col min="1029" max="1029" width="11.42578125" style="608" customWidth="1"/>
    <col min="1030" max="1030" width="14" style="608" bestFit="1" customWidth="1"/>
    <col min="1031" max="1053" width="7.28515625" style="608" customWidth="1"/>
    <col min="1054" max="1280" width="11.42578125" style="608"/>
    <col min="1281" max="1281" width="5.85546875" style="608" customWidth="1"/>
    <col min="1282" max="1282" width="42.5703125" style="608" customWidth="1"/>
    <col min="1283" max="1283" width="7.7109375" style="608" bestFit="1" customWidth="1"/>
    <col min="1284" max="1284" width="7.42578125" style="608" bestFit="1" customWidth="1"/>
    <col min="1285" max="1285" width="11.42578125" style="608" customWidth="1"/>
    <col min="1286" max="1286" width="14" style="608" bestFit="1" customWidth="1"/>
    <col min="1287" max="1309" width="7.28515625" style="608" customWidth="1"/>
    <col min="1310" max="1536" width="11.42578125" style="608"/>
    <col min="1537" max="1537" width="5.85546875" style="608" customWidth="1"/>
    <col min="1538" max="1538" width="42.5703125" style="608" customWidth="1"/>
    <col min="1539" max="1539" width="7.7109375" style="608" bestFit="1" customWidth="1"/>
    <col min="1540" max="1540" width="7.42578125" style="608" bestFit="1" customWidth="1"/>
    <col min="1541" max="1541" width="11.42578125" style="608" customWidth="1"/>
    <col min="1542" max="1542" width="14" style="608" bestFit="1" customWidth="1"/>
    <col min="1543" max="1565" width="7.28515625" style="608" customWidth="1"/>
    <col min="1566" max="1792" width="11.42578125" style="608"/>
    <col min="1793" max="1793" width="5.85546875" style="608" customWidth="1"/>
    <col min="1794" max="1794" width="42.5703125" style="608" customWidth="1"/>
    <col min="1795" max="1795" width="7.7109375" style="608" bestFit="1" customWidth="1"/>
    <col min="1796" max="1796" width="7.42578125" style="608" bestFit="1" customWidth="1"/>
    <col min="1797" max="1797" width="11.42578125" style="608" customWidth="1"/>
    <col min="1798" max="1798" width="14" style="608" bestFit="1" customWidth="1"/>
    <col min="1799" max="1821" width="7.28515625" style="608" customWidth="1"/>
    <col min="1822" max="2048" width="11.42578125" style="608"/>
    <col min="2049" max="2049" width="5.85546875" style="608" customWidth="1"/>
    <col min="2050" max="2050" width="42.5703125" style="608" customWidth="1"/>
    <col min="2051" max="2051" width="7.7109375" style="608" bestFit="1" customWidth="1"/>
    <col min="2052" max="2052" width="7.42578125" style="608" bestFit="1" customWidth="1"/>
    <col min="2053" max="2053" width="11.42578125" style="608" customWidth="1"/>
    <col min="2054" max="2054" width="14" style="608" bestFit="1" customWidth="1"/>
    <col min="2055" max="2077" width="7.28515625" style="608" customWidth="1"/>
    <col min="2078" max="2304" width="11.42578125" style="608"/>
    <col min="2305" max="2305" width="5.85546875" style="608" customWidth="1"/>
    <col min="2306" max="2306" width="42.5703125" style="608" customWidth="1"/>
    <col min="2307" max="2307" width="7.7109375" style="608" bestFit="1" customWidth="1"/>
    <col min="2308" max="2308" width="7.42578125" style="608" bestFit="1" customWidth="1"/>
    <col min="2309" max="2309" width="11.42578125" style="608" customWidth="1"/>
    <col min="2310" max="2310" width="14" style="608" bestFit="1" customWidth="1"/>
    <col min="2311" max="2333" width="7.28515625" style="608" customWidth="1"/>
    <col min="2334" max="2560" width="11.42578125" style="608"/>
    <col min="2561" max="2561" width="5.85546875" style="608" customWidth="1"/>
    <col min="2562" max="2562" width="42.5703125" style="608" customWidth="1"/>
    <col min="2563" max="2563" width="7.7109375" style="608" bestFit="1" customWidth="1"/>
    <col min="2564" max="2564" width="7.42578125" style="608" bestFit="1" customWidth="1"/>
    <col min="2565" max="2565" width="11.42578125" style="608" customWidth="1"/>
    <col min="2566" max="2566" width="14" style="608" bestFit="1" customWidth="1"/>
    <col min="2567" max="2589" width="7.28515625" style="608" customWidth="1"/>
    <col min="2590" max="2816" width="11.42578125" style="608"/>
    <col min="2817" max="2817" width="5.85546875" style="608" customWidth="1"/>
    <col min="2818" max="2818" width="42.5703125" style="608" customWidth="1"/>
    <col min="2819" max="2819" width="7.7109375" style="608" bestFit="1" customWidth="1"/>
    <col min="2820" max="2820" width="7.42578125" style="608" bestFit="1" customWidth="1"/>
    <col min="2821" max="2821" width="11.42578125" style="608" customWidth="1"/>
    <col min="2822" max="2822" width="14" style="608" bestFit="1" customWidth="1"/>
    <col min="2823" max="2845" width="7.28515625" style="608" customWidth="1"/>
    <col min="2846" max="3072" width="11.42578125" style="608"/>
    <col min="3073" max="3073" width="5.85546875" style="608" customWidth="1"/>
    <col min="3074" max="3074" width="42.5703125" style="608" customWidth="1"/>
    <col min="3075" max="3075" width="7.7109375" style="608" bestFit="1" customWidth="1"/>
    <col min="3076" max="3076" width="7.42578125" style="608" bestFit="1" customWidth="1"/>
    <col min="3077" max="3077" width="11.42578125" style="608" customWidth="1"/>
    <col min="3078" max="3078" width="14" style="608" bestFit="1" customWidth="1"/>
    <col min="3079" max="3101" width="7.28515625" style="608" customWidth="1"/>
    <col min="3102" max="3328" width="11.42578125" style="608"/>
    <col min="3329" max="3329" width="5.85546875" style="608" customWidth="1"/>
    <col min="3330" max="3330" width="42.5703125" style="608" customWidth="1"/>
    <col min="3331" max="3331" width="7.7109375" style="608" bestFit="1" customWidth="1"/>
    <col min="3332" max="3332" width="7.42578125" style="608" bestFit="1" customWidth="1"/>
    <col min="3333" max="3333" width="11.42578125" style="608" customWidth="1"/>
    <col min="3334" max="3334" width="14" style="608" bestFit="1" customWidth="1"/>
    <col min="3335" max="3357" width="7.28515625" style="608" customWidth="1"/>
    <col min="3358" max="3584" width="11.42578125" style="608"/>
    <col min="3585" max="3585" width="5.85546875" style="608" customWidth="1"/>
    <col min="3586" max="3586" width="42.5703125" style="608" customWidth="1"/>
    <col min="3587" max="3587" width="7.7109375" style="608" bestFit="1" customWidth="1"/>
    <col min="3588" max="3588" width="7.42578125" style="608" bestFit="1" customWidth="1"/>
    <col min="3589" max="3589" width="11.42578125" style="608" customWidth="1"/>
    <col min="3590" max="3590" width="14" style="608" bestFit="1" customWidth="1"/>
    <col min="3591" max="3613" width="7.28515625" style="608" customWidth="1"/>
    <col min="3614" max="3840" width="11.42578125" style="608"/>
    <col min="3841" max="3841" width="5.85546875" style="608" customWidth="1"/>
    <col min="3842" max="3842" width="42.5703125" style="608" customWidth="1"/>
    <col min="3843" max="3843" width="7.7109375" style="608" bestFit="1" customWidth="1"/>
    <col min="3844" max="3844" width="7.42578125" style="608" bestFit="1" customWidth="1"/>
    <col min="3845" max="3845" width="11.42578125" style="608" customWidth="1"/>
    <col min="3846" max="3846" width="14" style="608" bestFit="1" customWidth="1"/>
    <col min="3847" max="3869" width="7.28515625" style="608" customWidth="1"/>
    <col min="3870" max="4096" width="11.42578125" style="608"/>
    <col min="4097" max="4097" width="5.85546875" style="608" customWidth="1"/>
    <col min="4098" max="4098" width="42.5703125" style="608" customWidth="1"/>
    <col min="4099" max="4099" width="7.7109375" style="608" bestFit="1" customWidth="1"/>
    <col min="4100" max="4100" width="7.42578125" style="608" bestFit="1" customWidth="1"/>
    <col min="4101" max="4101" width="11.42578125" style="608" customWidth="1"/>
    <col min="4102" max="4102" width="14" style="608" bestFit="1" customWidth="1"/>
    <col min="4103" max="4125" width="7.28515625" style="608" customWidth="1"/>
    <col min="4126" max="4352" width="11.42578125" style="608"/>
    <col min="4353" max="4353" width="5.85546875" style="608" customWidth="1"/>
    <col min="4354" max="4354" width="42.5703125" style="608" customWidth="1"/>
    <col min="4355" max="4355" width="7.7109375" style="608" bestFit="1" customWidth="1"/>
    <col min="4356" max="4356" width="7.42578125" style="608" bestFit="1" customWidth="1"/>
    <col min="4357" max="4357" width="11.42578125" style="608" customWidth="1"/>
    <col min="4358" max="4358" width="14" style="608" bestFit="1" customWidth="1"/>
    <col min="4359" max="4381" width="7.28515625" style="608" customWidth="1"/>
    <col min="4382" max="4608" width="11.42578125" style="608"/>
    <col min="4609" max="4609" width="5.85546875" style="608" customWidth="1"/>
    <col min="4610" max="4610" width="42.5703125" style="608" customWidth="1"/>
    <col min="4611" max="4611" width="7.7109375" style="608" bestFit="1" customWidth="1"/>
    <col min="4612" max="4612" width="7.42578125" style="608" bestFit="1" customWidth="1"/>
    <col min="4613" max="4613" width="11.42578125" style="608" customWidth="1"/>
    <col min="4614" max="4614" width="14" style="608" bestFit="1" customWidth="1"/>
    <col min="4615" max="4637" width="7.28515625" style="608" customWidth="1"/>
    <col min="4638" max="4864" width="11.42578125" style="608"/>
    <col min="4865" max="4865" width="5.85546875" style="608" customWidth="1"/>
    <col min="4866" max="4866" width="42.5703125" style="608" customWidth="1"/>
    <col min="4867" max="4867" width="7.7109375" style="608" bestFit="1" customWidth="1"/>
    <col min="4868" max="4868" width="7.42578125" style="608" bestFit="1" customWidth="1"/>
    <col min="4869" max="4869" width="11.42578125" style="608" customWidth="1"/>
    <col min="4870" max="4870" width="14" style="608" bestFit="1" customWidth="1"/>
    <col min="4871" max="4893" width="7.28515625" style="608" customWidth="1"/>
    <col min="4894" max="5120" width="11.42578125" style="608"/>
    <col min="5121" max="5121" width="5.85546875" style="608" customWidth="1"/>
    <col min="5122" max="5122" width="42.5703125" style="608" customWidth="1"/>
    <col min="5123" max="5123" width="7.7109375" style="608" bestFit="1" customWidth="1"/>
    <col min="5124" max="5124" width="7.42578125" style="608" bestFit="1" customWidth="1"/>
    <col min="5125" max="5125" width="11.42578125" style="608" customWidth="1"/>
    <col min="5126" max="5126" width="14" style="608" bestFit="1" customWidth="1"/>
    <col min="5127" max="5149" width="7.28515625" style="608" customWidth="1"/>
    <col min="5150" max="5376" width="11.42578125" style="608"/>
    <col min="5377" max="5377" width="5.85546875" style="608" customWidth="1"/>
    <col min="5378" max="5378" width="42.5703125" style="608" customWidth="1"/>
    <col min="5379" max="5379" width="7.7109375" style="608" bestFit="1" customWidth="1"/>
    <col min="5380" max="5380" width="7.42578125" style="608" bestFit="1" customWidth="1"/>
    <col min="5381" max="5381" width="11.42578125" style="608" customWidth="1"/>
    <col min="5382" max="5382" width="14" style="608" bestFit="1" customWidth="1"/>
    <col min="5383" max="5405" width="7.28515625" style="608" customWidth="1"/>
    <col min="5406" max="5632" width="11.42578125" style="608"/>
    <col min="5633" max="5633" width="5.85546875" style="608" customWidth="1"/>
    <col min="5634" max="5634" width="42.5703125" style="608" customWidth="1"/>
    <col min="5635" max="5635" width="7.7109375" style="608" bestFit="1" customWidth="1"/>
    <col min="5636" max="5636" width="7.42578125" style="608" bestFit="1" customWidth="1"/>
    <col min="5637" max="5637" width="11.42578125" style="608" customWidth="1"/>
    <col min="5638" max="5638" width="14" style="608" bestFit="1" customWidth="1"/>
    <col min="5639" max="5661" width="7.28515625" style="608" customWidth="1"/>
    <col min="5662" max="5888" width="11.42578125" style="608"/>
    <col min="5889" max="5889" width="5.85546875" style="608" customWidth="1"/>
    <col min="5890" max="5890" width="42.5703125" style="608" customWidth="1"/>
    <col min="5891" max="5891" width="7.7109375" style="608" bestFit="1" customWidth="1"/>
    <col min="5892" max="5892" width="7.42578125" style="608" bestFit="1" customWidth="1"/>
    <col min="5893" max="5893" width="11.42578125" style="608" customWidth="1"/>
    <col min="5894" max="5894" width="14" style="608" bestFit="1" customWidth="1"/>
    <col min="5895" max="5917" width="7.28515625" style="608" customWidth="1"/>
    <col min="5918" max="6144" width="11.42578125" style="608"/>
    <col min="6145" max="6145" width="5.85546875" style="608" customWidth="1"/>
    <col min="6146" max="6146" width="42.5703125" style="608" customWidth="1"/>
    <col min="6147" max="6147" width="7.7109375" style="608" bestFit="1" customWidth="1"/>
    <col min="6148" max="6148" width="7.42578125" style="608" bestFit="1" customWidth="1"/>
    <col min="6149" max="6149" width="11.42578125" style="608" customWidth="1"/>
    <col min="6150" max="6150" width="14" style="608" bestFit="1" customWidth="1"/>
    <col min="6151" max="6173" width="7.28515625" style="608" customWidth="1"/>
    <col min="6174" max="6400" width="11.42578125" style="608"/>
    <col min="6401" max="6401" width="5.85546875" style="608" customWidth="1"/>
    <col min="6402" max="6402" width="42.5703125" style="608" customWidth="1"/>
    <col min="6403" max="6403" width="7.7109375" style="608" bestFit="1" customWidth="1"/>
    <col min="6404" max="6404" width="7.42578125" style="608" bestFit="1" customWidth="1"/>
    <col min="6405" max="6405" width="11.42578125" style="608" customWidth="1"/>
    <col min="6406" max="6406" width="14" style="608" bestFit="1" customWidth="1"/>
    <col min="6407" max="6429" width="7.28515625" style="608" customWidth="1"/>
    <col min="6430" max="6656" width="11.42578125" style="608"/>
    <col min="6657" max="6657" width="5.85546875" style="608" customWidth="1"/>
    <col min="6658" max="6658" width="42.5703125" style="608" customWidth="1"/>
    <col min="6659" max="6659" width="7.7109375" style="608" bestFit="1" customWidth="1"/>
    <col min="6660" max="6660" width="7.42578125" style="608" bestFit="1" customWidth="1"/>
    <col min="6661" max="6661" width="11.42578125" style="608" customWidth="1"/>
    <col min="6662" max="6662" width="14" style="608" bestFit="1" customWidth="1"/>
    <col min="6663" max="6685" width="7.28515625" style="608" customWidth="1"/>
    <col min="6686" max="6912" width="11.42578125" style="608"/>
    <col min="6913" max="6913" width="5.85546875" style="608" customWidth="1"/>
    <col min="6914" max="6914" width="42.5703125" style="608" customWidth="1"/>
    <col min="6915" max="6915" width="7.7109375" style="608" bestFit="1" customWidth="1"/>
    <col min="6916" max="6916" width="7.42578125" style="608" bestFit="1" customWidth="1"/>
    <col min="6917" max="6917" width="11.42578125" style="608" customWidth="1"/>
    <col min="6918" max="6918" width="14" style="608" bestFit="1" customWidth="1"/>
    <col min="6919" max="6941" width="7.28515625" style="608" customWidth="1"/>
    <col min="6942" max="7168" width="11.42578125" style="608"/>
    <col min="7169" max="7169" width="5.85546875" style="608" customWidth="1"/>
    <col min="7170" max="7170" width="42.5703125" style="608" customWidth="1"/>
    <col min="7171" max="7171" width="7.7109375" style="608" bestFit="1" customWidth="1"/>
    <col min="7172" max="7172" width="7.42578125" style="608" bestFit="1" customWidth="1"/>
    <col min="7173" max="7173" width="11.42578125" style="608" customWidth="1"/>
    <col min="7174" max="7174" width="14" style="608" bestFit="1" customWidth="1"/>
    <col min="7175" max="7197" width="7.28515625" style="608" customWidth="1"/>
    <col min="7198" max="7424" width="11.42578125" style="608"/>
    <col min="7425" max="7425" width="5.85546875" style="608" customWidth="1"/>
    <col min="7426" max="7426" width="42.5703125" style="608" customWidth="1"/>
    <col min="7427" max="7427" width="7.7109375" style="608" bestFit="1" customWidth="1"/>
    <col min="7428" max="7428" width="7.42578125" style="608" bestFit="1" customWidth="1"/>
    <col min="7429" max="7429" width="11.42578125" style="608" customWidth="1"/>
    <col min="7430" max="7430" width="14" style="608" bestFit="1" customWidth="1"/>
    <col min="7431" max="7453" width="7.28515625" style="608" customWidth="1"/>
    <col min="7454" max="7680" width="11.42578125" style="608"/>
    <col min="7681" max="7681" width="5.85546875" style="608" customWidth="1"/>
    <col min="7682" max="7682" width="42.5703125" style="608" customWidth="1"/>
    <col min="7683" max="7683" width="7.7109375" style="608" bestFit="1" customWidth="1"/>
    <col min="7684" max="7684" width="7.42578125" style="608" bestFit="1" customWidth="1"/>
    <col min="7685" max="7685" width="11.42578125" style="608" customWidth="1"/>
    <col min="7686" max="7686" width="14" style="608" bestFit="1" customWidth="1"/>
    <col min="7687" max="7709" width="7.28515625" style="608" customWidth="1"/>
    <col min="7710" max="7936" width="11.42578125" style="608"/>
    <col min="7937" max="7937" width="5.85546875" style="608" customWidth="1"/>
    <col min="7938" max="7938" width="42.5703125" style="608" customWidth="1"/>
    <col min="7939" max="7939" width="7.7109375" style="608" bestFit="1" customWidth="1"/>
    <col min="7940" max="7940" width="7.42578125" style="608" bestFit="1" customWidth="1"/>
    <col min="7941" max="7941" width="11.42578125" style="608" customWidth="1"/>
    <col min="7942" max="7942" width="14" style="608" bestFit="1" customWidth="1"/>
    <col min="7943" max="7965" width="7.28515625" style="608" customWidth="1"/>
    <col min="7966" max="8192" width="11.42578125" style="608"/>
    <col min="8193" max="8193" width="5.85546875" style="608" customWidth="1"/>
    <col min="8194" max="8194" width="42.5703125" style="608" customWidth="1"/>
    <col min="8195" max="8195" width="7.7109375" style="608" bestFit="1" customWidth="1"/>
    <col min="8196" max="8196" width="7.42578125" style="608" bestFit="1" customWidth="1"/>
    <col min="8197" max="8197" width="11.42578125" style="608" customWidth="1"/>
    <col min="8198" max="8198" width="14" style="608" bestFit="1" customWidth="1"/>
    <col min="8199" max="8221" width="7.28515625" style="608" customWidth="1"/>
    <col min="8222" max="8448" width="11.42578125" style="608"/>
    <col min="8449" max="8449" width="5.85546875" style="608" customWidth="1"/>
    <col min="8450" max="8450" width="42.5703125" style="608" customWidth="1"/>
    <col min="8451" max="8451" width="7.7109375" style="608" bestFit="1" customWidth="1"/>
    <col min="8452" max="8452" width="7.42578125" style="608" bestFit="1" customWidth="1"/>
    <col min="8453" max="8453" width="11.42578125" style="608" customWidth="1"/>
    <col min="8454" max="8454" width="14" style="608" bestFit="1" customWidth="1"/>
    <col min="8455" max="8477" width="7.28515625" style="608" customWidth="1"/>
    <col min="8478" max="8704" width="11.42578125" style="608"/>
    <col min="8705" max="8705" width="5.85546875" style="608" customWidth="1"/>
    <col min="8706" max="8706" width="42.5703125" style="608" customWidth="1"/>
    <col min="8707" max="8707" width="7.7109375" style="608" bestFit="1" customWidth="1"/>
    <col min="8708" max="8708" width="7.42578125" style="608" bestFit="1" customWidth="1"/>
    <col min="8709" max="8709" width="11.42578125" style="608" customWidth="1"/>
    <col min="8710" max="8710" width="14" style="608" bestFit="1" customWidth="1"/>
    <col min="8711" max="8733" width="7.28515625" style="608" customWidth="1"/>
    <col min="8734" max="8960" width="11.42578125" style="608"/>
    <col min="8961" max="8961" width="5.85546875" style="608" customWidth="1"/>
    <col min="8962" max="8962" width="42.5703125" style="608" customWidth="1"/>
    <col min="8963" max="8963" width="7.7109375" style="608" bestFit="1" customWidth="1"/>
    <col min="8964" max="8964" width="7.42578125" style="608" bestFit="1" customWidth="1"/>
    <col min="8965" max="8965" width="11.42578125" style="608" customWidth="1"/>
    <col min="8966" max="8966" width="14" style="608" bestFit="1" customWidth="1"/>
    <col min="8967" max="8989" width="7.28515625" style="608" customWidth="1"/>
    <col min="8990" max="9216" width="11.42578125" style="608"/>
    <col min="9217" max="9217" width="5.85546875" style="608" customWidth="1"/>
    <col min="9218" max="9218" width="42.5703125" style="608" customWidth="1"/>
    <col min="9219" max="9219" width="7.7109375" style="608" bestFit="1" customWidth="1"/>
    <col min="9220" max="9220" width="7.42578125" style="608" bestFit="1" customWidth="1"/>
    <col min="9221" max="9221" width="11.42578125" style="608" customWidth="1"/>
    <col min="9222" max="9222" width="14" style="608" bestFit="1" customWidth="1"/>
    <col min="9223" max="9245" width="7.28515625" style="608" customWidth="1"/>
    <col min="9246" max="9472" width="11.42578125" style="608"/>
    <col min="9473" max="9473" width="5.85546875" style="608" customWidth="1"/>
    <col min="9474" max="9474" width="42.5703125" style="608" customWidth="1"/>
    <col min="9475" max="9475" width="7.7109375" style="608" bestFit="1" customWidth="1"/>
    <col min="9476" max="9476" width="7.42578125" style="608" bestFit="1" customWidth="1"/>
    <col min="9477" max="9477" width="11.42578125" style="608" customWidth="1"/>
    <col min="9478" max="9478" width="14" style="608" bestFit="1" customWidth="1"/>
    <col min="9479" max="9501" width="7.28515625" style="608" customWidth="1"/>
    <col min="9502" max="9728" width="11.42578125" style="608"/>
    <col min="9729" max="9729" width="5.85546875" style="608" customWidth="1"/>
    <col min="9730" max="9730" width="42.5703125" style="608" customWidth="1"/>
    <col min="9731" max="9731" width="7.7109375" style="608" bestFit="1" customWidth="1"/>
    <col min="9732" max="9732" width="7.42578125" style="608" bestFit="1" customWidth="1"/>
    <col min="9733" max="9733" width="11.42578125" style="608" customWidth="1"/>
    <col min="9734" max="9734" width="14" style="608" bestFit="1" customWidth="1"/>
    <col min="9735" max="9757" width="7.28515625" style="608" customWidth="1"/>
    <col min="9758" max="9984" width="11.42578125" style="608"/>
    <col min="9985" max="9985" width="5.85546875" style="608" customWidth="1"/>
    <col min="9986" max="9986" width="42.5703125" style="608" customWidth="1"/>
    <col min="9987" max="9987" width="7.7109375" style="608" bestFit="1" customWidth="1"/>
    <col min="9988" max="9988" width="7.42578125" style="608" bestFit="1" customWidth="1"/>
    <col min="9989" max="9989" width="11.42578125" style="608" customWidth="1"/>
    <col min="9990" max="9990" width="14" style="608" bestFit="1" customWidth="1"/>
    <col min="9991" max="10013" width="7.28515625" style="608" customWidth="1"/>
    <col min="10014" max="10240" width="11.42578125" style="608"/>
    <col min="10241" max="10241" width="5.85546875" style="608" customWidth="1"/>
    <col min="10242" max="10242" width="42.5703125" style="608" customWidth="1"/>
    <col min="10243" max="10243" width="7.7109375" style="608" bestFit="1" customWidth="1"/>
    <col min="10244" max="10244" width="7.42578125" style="608" bestFit="1" customWidth="1"/>
    <col min="10245" max="10245" width="11.42578125" style="608" customWidth="1"/>
    <col min="10246" max="10246" width="14" style="608" bestFit="1" customWidth="1"/>
    <col min="10247" max="10269" width="7.28515625" style="608" customWidth="1"/>
    <col min="10270" max="10496" width="11.42578125" style="608"/>
    <col min="10497" max="10497" width="5.85546875" style="608" customWidth="1"/>
    <col min="10498" max="10498" width="42.5703125" style="608" customWidth="1"/>
    <col min="10499" max="10499" width="7.7109375" style="608" bestFit="1" customWidth="1"/>
    <col min="10500" max="10500" width="7.42578125" style="608" bestFit="1" customWidth="1"/>
    <col min="10501" max="10501" width="11.42578125" style="608" customWidth="1"/>
    <col min="10502" max="10502" width="14" style="608" bestFit="1" customWidth="1"/>
    <col min="10503" max="10525" width="7.28515625" style="608" customWidth="1"/>
    <col min="10526" max="10752" width="11.42578125" style="608"/>
    <col min="10753" max="10753" width="5.85546875" style="608" customWidth="1"/>
    <col min="10754" max="10754" width="42.5703125" style="608" customWidth="1"/>
    <col min="10755" max="10755" width="7.7109375" style="608" bestFit="1" customWidth="1"/>
    <col min="10756" max="10756" width="7.42578125" style="608" bestFit="1" customWidth="1"/>
    <col min="10757" max="10757" width="11.42578125" style="608" customWidth="1"/>
    <col min="10758" max="10758" width="14" style="608" bestFit="1" customWidth="1"/>
    <col min="10759" max="10781" width="7.28515625" style="608" customWidth="1"/>
    <col min="10782" max="11008" width="11.42578125" style="608"/>
    <col min="11009" max="11009" width="5.85546875" style="608" customWidth="1"/>
    <col min="11010" max="11010" width="42.5703125" style="608" customWidth="1"/>
    <col min="11011" max="11011" width="7.7109375" style="608" bestFit="1" customWidth="1"/>
    <col min="11012" max="11012" width="7.42578125" style="608" bestFit="1" customWidth="1"/>
    <col min="11013" max="11013" width="11.42578125" style="608" customWidth="1"/>
    <col min="11014" max="11014" width="14" style="608" bestFit="1" customWidth="1"/>
    <col min="11015" max="11037" width="7.28515625" style="608" customWidth="1"/>
    <col min="11038" max="11264" width="11.42578125" style="608"/>
    <col min="11265" max="11265" width="5.85546875" style="608" customWidth="1"/>
    <col min="11266" max="11266" width="42.5703125" style="608" customWidth="1"/>
    <col min="11267" max="11267" width="7.7109375" style="608" bestFit="1" customWidth="1"/>
    <col min="11268" max="11268" width="7.42578125" style="608" bestFit="1" customWidth="1"/>
    <col min="11269" max="11269" width="11.42578125" style="608" customWidth="1"/>
    <col min="11270" max="11270" width="14" style="608" bestFit="1" customWidth="1"/>
    <col min="11271" max="11293" width="7.28515625" style="608" customWidth="1"/>
    <col min="11294" max="11520" width="11.42578125" style="608"/>
    <col min="11521" max="11521" width="5.85546875" style="608" customWidth="1"/>
    <col min="11522" max="11522" width="42.5703125" style="608" customWidth="1"/>
    <col min="11523" max="11523" width="7.7109375" style="608" bestFit="1" customWidth="1"/>
    <col min="11524" max="11524" width="7.42578125" style="608" bestFit="1" customWidth="1"/>
    <col min="11525" max="11525" width="11.42578125" style="608" customWidth="1"/>
    <col min="11526" max="11526" width="14" style="608" bestFit="1" customWidth="1"/>
    <col min="11527" max="11549" width="7.28515625" style="608" customWidth="1"/>
    <col min="11550" max="11776" width="11.42578125" style="608"/>
    <col min="11777" max="11777" width="5.85546875" style="608" customWidth="1"/>
    <col min="11778" max="11778" width="42.5703125" style="608" customWidth="1"/>
    <col min="11779" max="11779" width="7.7109375" style="608" bestFit="1" customWidth="1"/>
    <col min="11780" max="11780" width="7.42578125" style="608" bestFit="1" customWidth="1"/>
    <col min="11781" max="11781" width="11.42578125" style="608" customWidth="1"/>
    <col min="11782" max="11782" width="14" style="608" bestFit="1" customWidth="1"/>
    <col min="11783" max="11805" width="7.28515625" style="608" customWidth="1"/>
    <col min="11806" max="12032" width="11.42578125" style="608"/>
    <col min="12033" max="12033" width="5.85546875" style="608" customWidth="1"/>
    <col min="12034" max="12034" width="42.5703125" style="608" customWidth="1"/>
    <col min="12035" max="12035" width="7.7109375" style="608" bestFit="1" customWidth="1"/>
    <col min="12036" max="12036" width="7.42578125" style="608" bestFit="1" customWidth="1"/>
    <col min="12037" max="12037" width="11.42578125" style="608" customWidth="1"/>
    <col min="12038" max="12038" width="14" style="608" bestFit="1" customWidth="1"/>
    <col min="12039" max="12061" width="7.28515625" style="608" customWidth="1"/>
    <col min="12062" max="12288" width="11.42578125" style="608"/>
    <col min="12289" max="12289" width="5.85546875" style="608" customWidth="1"/>
    <col min="12290" max="12290" width="42.5703125" style="608" customWidth="1"/>
    <col min="12291" max="12291" width="7.7109375" style="608" bestFit="1" customWidth="1"/>
    <col min="12292" max="12292" width="7.42578125" style="608" bestFit="1" customWidth="1"/>
    <col min="12293" max="12293" width="11.42578125" style="608" customWidth="1"/>
    <col min="12294" max="12294" width="14" style="608" bestFit="1" customWidth="1"/>
    <col min="12295" max="12317" width="7.28515625" style="608" customWidth="1"/>
    <col min="12318" max="12544" width="11.42578125" style="608"/>
    <col min="12545" max="12545" width="5.85546875" style="608" customWidth="1"/>
    <col min="12546" max="12546" width="42.5703125" style="608" customWidth="1"/>
    <col min="12547" max="12547" width="7.7109375" style="608" bestFit="1" customWidth="1"/>
    <col min="12548" max="12548" width="7.42578125" style="608" bestFit="1" customWidth="1"/>
    <col min="12549" max="12549" width="11.42578125" style="608" customWidth="1"/>
    <col min="12550" max="12550" width="14" style="608" bestFit="1" customWidth="1"/>
    <col min="12551" max="12573" width="7.28515625" style="608" customWidth="1"/>
    <col min="12574" max="12800" width="11.42578125" style="608"/>
    <col min="12801" max="12801" width="5.85546875" style="608" customWidth="1"/>
    <col min="12802" max="12802" width="42.5703125" style="608" customWidth="1"/>
    <col min="12803" max="12803" width="7.7109375" style="608" bestFit="1" customWidth="1"/>
    <col min="12804" max="12804" width="7.42578125" style="608" bestFit="1" customWidth="1"/>
    <col min="12805" max="12805" width="11.42578125" style="608" customWidth="1"/>
    <col min="12806" max="12806" width="14" style="608" bestFit="1" customWidth="1"/>
    <col min="12807" max="12829" width="7.28515625" style="608" customWidth="1"/>
    <col min="12830" max="13056" width="11.42578125" style="608"/>
    <col min="13057" max="13057" width="5.85546875" style="608" customWidth="1"/>
    <col min="13058" max="13058" width="42.5703125" style="608" customWidth="1"/>
    <col min="13059" max="13059" width="7.7109375" style="608" bestFit="1" customWidth="1"/>
    <col min="13060" max="13060" width="7.42578125" style="608" bestFit="1" customWidth="1"/>
    <col min="13061" max="13061" width="11.42578125" style="608" customWidth="1"/>
    <col min="13062" max="13062" width="14" style="608" bestFit="1" customWidth="1"/>
    <col min="13063" max="13085" width="7.28515625" style="608" customWidth="1"/>
    <col min="13086" max="13312" width="11.42578125" style="608"/>
    <col min="13313" max="13313" width="5.85546875" style="608" customWidth="1"/>
    <col min="13314" max="13314" width="42.5703125" style="608" customWidth="1"/>
    <col min="13315" max="13315" width="7.7109375" style="608" bestFit="1" customWidth="1"/>
    <col min="13316" max="13316" width="7.42578125" style="608" bestFit="1" customWidth="1"/>
    <col min="13317" max="13317" width="11.42578125" style="608" customWidth="1"/>
    <col min="13318" max="13318" width="14" style="608" bestFit="1" customWidth="1"/>
    <col min="13319" max="13341" width="7.28515625" style="608" customWidth="1"/>
    <col min="13342" max="13568" width="11.42578125" style="608"/>
    <col min="13569" max="13569" width="5.85546875" style="608" customWidth="1"/>
    <col min="13570" max="13570" width="42.5703125" style="608" customWidth="1"/>
    <col min="13571" max="13571" width="7.7109375" style="608" bestFit="1" customWidth="1"/>
    <col min="13572" max="13572" width="7.42578125" style="608" bestFit="1" customWidth="1"/>
    <col min="13573" max="13573" width="11.42578125" style="608" customWidth="1"/>
    <col min="13574" max="13574" width="14" style="608" bestFit="1" customWidth="1"/>
    <col min="13575" max="13597" width="7.28515625" style="608" customWidth="1"/>
    <col min="13598" max="13824" width="11.42578125" style="608"/>
    <col min="13825" max="13825" width="5.85546875" style="608" customWidth="1"/>
    <col min="13826" max="13826" width="42.5703125" style="608" customWidth="1"/>
    <col min="13827" max="13827" width="7.7109375" style="608" bestFit="1" customWidth="1"/>
    <col min="13828" max="13828" width="7.42578125" style="608" bestFit="1" customWidth="1"/>
    <col min="13829" max="13829" width="11.42578125" style="608" customWidth="1"/>
    <col min="13830" max="13830" width="14" style="608" bestFit="1" customWidth="1"/>
    <col min="13831" max="13853" width="7.28515625" style="608" customWidth="1"/>
    <col min="13854" max="14080" width="11.42578125" style="608"/>
    <col min="14081" max="14081" width="5.85546875" style="608" customWidth="1"/>
    <col min="14082" max="14082" width="42.5703125" style="608" customWidth="1"/>
    <col min="14083" max="14083" width="7.7109375" style="608" bestFit="1" customWidth="1"/>
    <col min="14084" max="14084" width="7.42578125" style="608" bestFit="1" customWidth="1"/>
    <col min="14085" max="14085" width="11.42578125" style="608" customWidth="1"/>
    <col min="14086" max="14086" width="14" style="608" bestFit="1" customWidth="1"/>
    <col min="14087" max="14109" width="7.28515625" style="608" customWidth="1"/>
    <col min="14110" max="14336" width="11.42578125" style="608"/>
    <col min="14337" max="14337" width="5.85546875" style="608" customWidth="1"/>
    <col min="14338" max="14338" width="42.5703125" style="608" customWidth="1"/>
    <col min="14339" max="14339" width="7.7109375" style="608" bestFit="1" customWidth="1"/>
    <col min="14340" max="14340" width="7.42578125" style="608" bestFit="1" customWidth="1"/>
    <col min="14341" max="14341" width="11.42578125" style="608" customWidth="1"/>
    <col min="14342" max="14342" width="14" style="608" bestFit="1" customWidth="1"/>
    <col min="14343" max="14365" width="7.28515625" style="608" customWidth="1"/>
    <col min="14366" max="14592" width="11.42578125" style="608"/>
    <col min="14593" max="14593" width="5.85546875" style="608" customWidth="1"/>
    <col min="14594" max="14594" width="42.5703125" style="608" customWidth="1"/>
    <col min="14595" max="14595" width="7.7109375" style="608" bestFit="1" customWidth="1"/>
    <col min="14596" max="14596" width="7.42578125" style="608" bestFit="1" customWidth="1"/>
    <col min="14597" max="14597" width="11.42578125" style="608" customWidth="1"/>
    <col min="14598" max="14598" width="14" style="608" bestFit="1" customWidth="1"/>
    <col min="14599" max="14621" width="7.28515625" style="608" customWidth="1"/>
    <col min="14622" max="14848" width="11.42578125" style="608"/>
    <col min="14849" max="14849" width="5.85546875" style="608" customWidth="1"/>
    <col min="14850" max="14850" width="42.5703125" style="608" customWidth="1"/>
    <col min="14851" max="14851" width="7.7109375" style="608" bestFit="1" customWidth="1"/>
    <col min="14852" max="14852" width="7.42578125" style="608" bestFit="1" customWidth="1"/>
    <col min="14853" max="14853" width="11.42578125" style="608" customWidth="1"/>
    <col min="14854" max="14854" width="14" style="608" bestFit="1" customWidth="1"/>
    <col min="14855" max="14877" width="7.28515625" style="608" customWidth="1"/>
    <col min="14878" max="15104" width="11.42578125" style="608"/>
    <col min="15105" max="15105" width="5.85546875" style="608" customWidth="1"/>
    <col min="15106" max="15106" width="42.5703125" style="608" customWidth="1"/>
    <col min="15107" max="15107" width="7.7109375" style="608" bestFit="1" customWidth="1"/>
    <col min="15108" max="15108" width="7.42578125" style="608" bestFit="1" customWidth="1"/>
    <col min="15109" max="15109" width="11.42578125" style="608" customWidth="1"/>
    <col min="15110" max="15110" width="14" style="608" bestFit="1" customWidth="1"/>
    <col min="15111" max="15133" width="7.28515625" style="608" customWidth="1"/>
    <col min="15134" max="15360" width="11.42578125" style="608"/>
    <col min="15361" max="15361" width="5.85546875" style="608" customWidth="1"/>
    <col min="15362" max="15362" width="42.5703125" style="608" customWidth="1"/>
    <col min="15363" max="15363" width="7.7109375" style="608" bestFit="1" customWidth="1"/>
    <col min="15364" max="15364" width="7.42578125" style="608" bestFit="1" customWidth="1"/>
    <col min="15365" max="15365" width="11.42578125" style="608" customWidth="1"/>
    <col min="15366" max="15366" width="14" style="608" bestFit="1" customWidth="1"/>
    <col min="15367" max="15389" width="7.28515625" style="608" customWidth="1"/>
    <col min="15390" max="15616" width="11.42578125" style="608"/>
    <col min="15617" max="15617" width="5.85546875" style="608" customWidth="1"/>
    <col min="15618" max="15618" width="42.5703125" style="608" customWidth="1"/>
    <col min="15619" max="15619" width="7.7109375" style="608" bestFit="1" customWidth="1"/>
    <col min="15620" max="15620" width="7.42578125" style="608" bestFit="1" customWidth="1"/>
    <col min="15621" max="15621" width="11.42578125" style="608" customWidth="1"/>
    <col min="15622" max="15622" width="14" style="608" bestFit="1" customWidth="1"/>
    <col min="15623" max="15645" width="7.28515625" style="608" customWidth="1"/>
    <col min="15646" max="15872" width="11.42578125" style="608"/>
    <col min="15873" max="15873" width="5.85546875" style="608" customWidth="1"/>
    <col min="15874" max="15874" width="42.5703125" style="608" customWidth="1"/>
    <col min="15875" max="15875" width="7.7109375" style="608" bestFit="1" customWidth="1"/>
    <col min="15876" max="15876" width="7.42578125" style="608" bestFit="1" customWidth="1"/>
    <col min="15877" max="15877" width="11.42578125" style="608" customWidth="1"/>
    <col min="15878" max="15878" width="14" style="608" bestFit="1" customWidth="1"/>
    <col min="15879" max="15901" width="7.28515625" style="608" customWidth="1"/>
    <col min="15902" max="16128" width="11.42578125" style="608"/>
    <col min="16129" max="16129" width="5.85546875" style="608" customWidth="1"/>
    <col min="16130" max="16130" width="42.5703125" style="608" customWidth="1"/>
    <col min="16131" max="16131" width="7.7109375" style="608" bestFit="1" customWidth="1"/>
    <col min="16132" max="16132" width="7.42578125" style="608" bestFit="1" customWidth="1"/>
    <col min="16133" max="16133" width="11.42578125" style="608" customWidth="1"/>
    <col min="16134" max="16134" width="14" style="608" bestFit="1" customWidth="1"/>
    <col min="16135" max="16157" width="7.28515625" style="608" customWidth="1"/>
    <col min="16158" max="16384" width="11.42578125" style="608"/>
  </cols>
  <sheetData>
    <row r="1" spans="1:39" s="538" customFormat="1">
      <c r="A1" s="1222" t="s">
        <v>680</v>
      </c>
      <c r="B1" s="1223"/>
      <c r="C1" s="1223"/>
      <c r="D1" s="1223"/>
      <c r="E1" s="536"/>
      <c r="F1" s="537"/>
    </row>
    <row r="2" spans="1:39" s="538" customFormat="1">
      <c r="A2" s="1224"/>
      <c r="B2" s="1224"/>
      <c r="C2" s="1224"/>
      <c r="D2" s="1224"/>
      <c r="E2" s="536"/>
      <c r="F2" s="537"/>
    </row>
    <row r="3" spans="1:39" s="538" customFormat="1" ht="21.6" customHeight="1">
      <c r="A3" s="1225"/>
      <c r="B3" s="1225"/>
      <c r="C3" s="1225"/>
      <c r="D3" s="1225"/>
      <c r="E3" s="539"/>
      <c r="F3" s="624" t="s">
        <v>681</v>
      </c>
    </row>
    <row r="4" spans="1:39" s="547" customFormat="1" ht="13.5" thickBot="1">
      <c r="A4" s="541"/>
      <c r="B4" s="542"/>
      <c r="C4" s="543"/>
      <c r="D4" s="544"/>
      <c r="E4" s="545"/>
      <c r="F4" s="546"/>
    </row>
    <row r="5" spans="1:39" s="291" customFormat="1" ht="13.5" thickBot="1">
      <c r="A5" s="284"/>
      <c r="B5" s="285" t="s">
        <v>1085</v>
      </c>
      <c r="C5" s="286"/>
      <c r="D5" s="287"/>
      <c r="E5" s="285"/>
      <c r="F5" s="288"/>
      <c r="G5" s="289"/>
      <c r="H5" s="290"/>
    </row>
    <row r="6" spans="1:39" s="291" customFormat="1">
      <c r="C6" s="292"/>
      <c r="D6" s="289"/>
      <c r="F6" s="289"/>
      <c r="G6" s="289"/>
      <c r="H6" s="290"/>
    </row>
    <row r="7" spans="1:39" s="291" customFormat="1" ht="13.5" thickBot="1">
      <c r="A7" s="293" t="s">
        <v>204</v>
      </c>
      <c r="B7" s="294" t="s">
        <v>1086</v>
      </c>
      <c r="C7" s="295"/>
      <c r="D7" s="296"/>
      <c r="E7" s="294"/>
      <c r="F7" s="296"/>
      <c r="G7" s="289"/>
      <c r="H7" s="290"/>
    </row>
    <row r="8" spans="1:39" s="280" customFormat="1">
      <c r="C8" s="281"/>
      <c r="D8" s="282"/>
      <c r="F8" s="282"/>
      <c r="G8" s="282"/>
      <c r="H8" s="283"/>
    </row>
    <row r="9" spans="1:39" s="299" customFormat="1" ht="13.5" thickBot="1">
      <c r="A9" s="297" t="s">
        <v>1088</v>
      </c>
      <c r="B9" s="1199" t="s">
        <v>208</v>
      </c>
      <c r="C9" s="1199"/>
      <c r="D9" s="1199"/>
      <c r="E9" s="1199"/>
      <c r="F9" s="1199"/>
      <c r="G9" s="298"/>
      <c r="H9" s="357"/>
    </row>
    <row r="10" spans="1:39" s="299" customFormat="1">
      <c r="A10" s="1184"/>
      <c r="B10" s="298"/>
      <c r="C10" s="298"/>
      <c r="D10" s="298"/>
      <c r="E10" s="298"/>
      <c r="F10" s="298"/>
      <c r="G10" s="298"/>
      <c r="H10" s="357"/>
    </row>
    <row r="11" spans="1:39" s="538" customFormat="1">
      <c r="A11" s="548" t="s">
        <v>682</v>
      </c>
      <c r="B11" s="549" t="s">
        <v>1</v>
      </c>
      <c r="C11" s="543" t="s">
        <v>683</v>
      </c>
      <c r="D11" s="550" t="s">
        <v>684</v>
      </c>
      <c r="E11" s="551" t="s">
        <v>685</v>
      </c>
      <c r="F11" s="551" t="s">
        <v>686</v>
      </c>
    </row>
    <row r="12" spans="1:39" s="631" customFormat="1">
      <c r="A12" s="625"/>
      <c r="B12" s="626"/>
      <c r="C12" s="627"/>
      <c r="D12" s="628"/>
      <c r="E12" s="629"/>
      <c r="F12" s="630"/>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row>
    <row r="13" spans="1:39" s="631" customFormat="1" ht="18.75" customHeight="1">
      <c r="A13" s="632" t="s">
        <v>711</v>
      </c>
      <c r="B13" s="633" t="s">
        <v>208</v>
      </c>
      <c r="C13" s="634"/>
      <c r="D13" s="635"/>
      <c r="E13" s="636"/>
      <c r="F13" s="637"/>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row>
    <row r="14" spans="1:39" s="631" customFormat="1">
      <c r="A14" s="638"/>
      <c r="B14" s="638"/>
      <c r="C14" s="639"/>
      <c r="D14" s="640"/>
      <c r="E14" s="641"/>
      <c r="F14" s="642"/>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row>
    <row r="15" spans="1:39" s="648" customFormat="1" ht="89.25">
      <c r="A15" s="579" t="s">
        <v>712</v>
      </c>
      <c r="B15" s="643" t="s">
        <v>1096</v>
      </c>
      <c r="C15" s="644"/>
      <c r="D15" s="645"/>
      <c r="E15" s="646"/>
      <c r="F15" s="647"/>
    </row>
    <row r="16" spans="1:39" s="648" customFormat="1" ht="38.25">
      <c r="A16" s="579"/>
      <c r="B16" s="643" t="s">
        <v>1097</v>
      </c>
      <c r="C16" s="649"/>
      <c r="D16" s="650"/>
      <c r="E16" s="651"/>
      <c r="F16" s="652"/>
    </row>
    <row r="17" spans="1:39" s="648" customFormat="1" ht="14.25" customHeight="1">
      <c r="A17" s="579"/>
      <c r="B17" s="643"/>
      <c r="C17" s="644" t="s">
        <v>698</v>
      </c>
      <c r="D17" s="645">
        <v>1</v>
      </c>
      <c r="E17" s="646"/>
      <c r="F17" s="647">
        <f>+E17*D17</f>
        <v>0</v>
      </c>
    </row>
    <row r="18" spans="1:39" s="648" customFormat="1" ht="14.25" customHeight="1">
      <c r="A18" s="579"/>
      <c r="B18" s="643"/>
      <c r="C18" s="644"/>
      <c r="D18" s="645"/>
      <c r="E18" s="646"/>
      <c r="F18" s="647"/>
    </row>
    <row r="19" spans="1:39" s="660" customFormat="1">
      <c r="A19" s="653" t="s">
        <v>713</v>
      </c>
      <c r="B19" s="654" t="s">
        <v>714</v>
      </c>
      <c r="C19" s="655"/>
      <c r="D19" s="656"/>
      <c r="E19" s="657"/>
      <c r="F19" s="658"/>
      <c r="G19" s="659"/>
      <c r="H19" s="659"/>
      <c r="I19" s="659"/>
      <c r="J19" s="659"/>
      <c r="K19" s="659"/>
      <c r="L19" s="659"/>
      <c r="M19" s="659"/>
      <c r="N19" s="659"/>
      <c r="O19" s="659"/>
      <c r="P19" s="659"/>
      <c r="Q19" s="659"/>
      <c r="R19" s="659"/>
      <c r="S19" s="659"/>
      <c r="T19" s="659"/>
      <c r="U19" s="659"/>
      <c r="V19" s="659"/>
      <c r="W19" s="659"/>
      <c r="X19" s="659"/>
      <c r="Y19" s="659"/>
      <c r="Z19" s="659"/>
      <c r="AA19" s="659"/>
      <c r="AB19" s="659"/>
      <c r="AC19" s="659"/>
      <c r="AD19" s="659"/>
      <c r="AE19" s="659"/>
      <c r="AF19" s="659"/>
      <c r="AG19" s="659"/>
      <c r="AH19" s="659"/>
      <c r="AI19" s="659"/>
      <c r="AJ19" s="659"/>
      <c r="AK19" s="659"/>
      <c r="AL19" s="659"/>
      <c r="AM19" s="659"/>
    </row>
    <row r="20" spans="1:39" s="660" customFormat="1">
      <c r="A20"/>
      <c r="B20" s="661"/>
      <c r="C20" s="644" t="s">
        <v>715</v>
      </c>
      <c r="D20" s="645">
        <v>1</v>
      </c>
      <c r="E20" s="657"/>
      <c r="F20" s="647">
        <f>+E20*D20</f>
        <v>0</v>
      </c>
      <c r="G20" s="659"/>
      <c r="H20" s="659"/>
      <c r="I20" s="659"/>
      <c r="J20" s="659"/>
      <c r="K20" s="659"/>
      <c r="L20" s="659"/>
      <c r="M20" s="659"/>
      <c r="N20" s="659"/>
      <c r="O20" s="659"/>
      <c r="P20" s="659"/>
      <c r="Q20" s="659"/>
      <c r="R20" s="659"/>
      <c r="S20" s="659"/>
      <c r="T20" s="659"/>
      <c r="U20" s="659"/>
      <c r="V20" s="659"/>
      <c r="W20" s="659"/>
      <c r="X20" s="659"/>
      <c r="Y20" s="659"/>
      <c r="Z20" s="659"/>
      <c r="AA20" s="659"/>
      <c r="AB20" s="659"/>
      <c r="AC20" s="659"/>
      <c r="AD20" s="659"/>
      <c r="AE20" s="659"/>
      <c r="AF20" s="659"/>
      <c r="AG20" s="659"/>
      <c r="AH20" s="659"/>
      <c r="AI20" s="659"/>
      <c r="AJ20" s="659"/>
      <c r="AK20" s="659"/>
      <c r="AL20" s="659"/>
      <c r="AM20" s="659"/>
    </row>
    <row r="21" spans="1:39" s="660" customFormat="1" ht="25.5">
      <c r="A21" s="653" t="s">
        <v>716</v>
      </c>
      <c r="B21" s="654" t="s">
        <v>1098</v>
      </c>
      <c r="C21" s="655"/>
      <c r="D21" s="656"/>
      <c r="E21" s="657"/>
      <c r="F21" s="658"/>
      <c r="G21" s="659"/>
      <c r="H21" s="659"/>
      <c r="I21" s="659"/>
      <c r="J21" s="659"/>
      <c r="K21" s="659"/>
      <c r="L21" s="659"/>
      <c r="M21" s="659"/>
      <c r="N21" s="659"/>
      <c r="O21" s="659"/>
      <c r="P21" s="659"/>
      <c r="Q21" s="659"/>
      <c r="R21" s="659"/>
      <c r="S21" s="659"/>
      <c r="T21" s="659"/>
      <c r="U21" s="659"/>
      <c r="V21" s="659"/>
      <c r="W21" s="659"/>
      <c r="X21" s="659"/>
      <c r="Y21" s="659"/>
      <c r="Z21" s="659"/>
      <c r="AA21" s="659"/>
      <c r="AB21" s="659"/>
      <c r="AC21" s="659"/>
      <c r="AD21" s="659"/>
      <c r="AE21" s="659"/>
      <c r="AF21" s="659"/>
      <c r="AG21" s="659"/>
      <c r="AH21" s="659"/>
      <c r="AI21" s="659"/>
      <c r="AJ21" s="659"/>
      <c r="AK21" s="659"/>
      <c r="AL21" s="659"/>
      <c r="AM21" s="659"/>
    </row>
    <row r="22" spans="1:39" s="660" customFormat="1">
      <c r="A22"/>
      <c r="B22" s="661"/>
      <c r="C22" s="644" t="s">
        <v>698</v>
      </c>
      <c r="D22" s="645">
        <v>1</v>
      </c>
      <c r="E22" s="657"/>
      <c r="F22" s="647">
        <f>+E22*D22</f>
        <v>0</v>
      </c>
      <c r="G22" s="659"/>
      <c r="H22" s="659"/>
      <c r="I22" s="659"/>
      <c r="J22" s="659"/>
      <c r="K22" s="659"/>
      <c r="L22" s="659"/>
      <c r="M22" s="659"/>
      <c r="N22" s="659"/>
      <c r="O22" s="659"/>
      <c r="P22" s="659"/>
      <c r="Q22" s="659"/>
      <c r="R22" s="659"/>
      <c r="S22" s="659"/>
      <c r="T22" s="659"/>
      <c r="U22" s="659"/>
      <c r="V22" s="659"/>
      <c r="W22" s="659"/>
      <c r="X22" s="659"/>
      <c r="Y22" s="659"/>
      <c r="Z22" s="659"/>
      <c r="AA22" s="659"/>
      <c r="AB22" s="659"/>
      <c r="AC22" s="659"/>
      <c r="AD22" s="659"/>
      <c r="AE22" s="659"/>
      <c r="AF22" s="659"/>
      <c r="AG22" s="659"/>
      <c r="AH22" s="659"/>
      <c r="AI22" s="659"/>
      <c r="AJ22" s="659"/>
      <c r="AK22" s="659"/>
      <c r="AL22" s="659"/>
      <c r="AM22" s="659"/>
    </row>
    <row r="23" spans="1:39" s="660" customFormat="1" ht="38.25">
      <c r="A23" s="653" t="s">
        <v>717</v>
      </c>
      <c r="B23" s="654" t="s">
        <v>1099</v>
      </c>
      <c r="C23" s="662"/>
      <c r="D23" s="656"/>
      <c r="E23" s="657"/>
      <c r="F23" s="658"/>
      <c r="G23" s="659"/>
      <c r="H23" s="659"/>
      <c r="I23" s="659"/>
      <c r="J23" s="659"/>
      <c r="K23" s="659"/>
      <c r="L23" s="659"/>
      <c r="M23" s="659"/>
      <c r="N23" s="659"/>
      <c r="O23" s="659"/>
      <c r="P23" s="659"/>
      <c r="Q23" s="659"/>
      <c r="R23" s="659"/>
      <c r="S23" s="659"/>
      <c r="T23" s="659"/>
      <c r="U23" s="659"/>
      <c r="V23" s="659"/>
      <c r="W23" s="659"/>
      <c r="X23" s="659"/>
      <c r="Y23" s="659"/>
      <c r="Z23" s="659"/>
      <c r="AA23" s="659"/>
      <c r="AB23" s="659"/>
      <c r="AC23" s="659"/>
      <c r="AD23" s="659"/>
      <c r="AE23" s="659"/>
      <c r="AF23" s="659"/>
      <c r="AG23" s="659"/>
      <c r="AH23" s="659"/>
      <c r="AI23" s="659"/>
      <c r="AJ23" s="659"/>
      <c r="AK23" s="659"/>
      <c r="AL23" s="659"/>
      <c r="AM23" s="659"/>
    </row>
    <row r="24" spans="1:39" s="660" customFormat="1">
      <c r="A24" s="653"/>
      <c r="B24" s="661"/>
      <c r="C24" s="644" t="s">
        <v>698</v>
      </c>
      <c r="D24" s="645">
        <v>1</v>
      </c>
      <c r="E24" s="657"/>
      <c r="F24" s="647">
        <f>+E24*D24</f>
        <v>0</v>
      </c>
      <c r="G24" s="659"/>
      <c r="H24" s="659"/>
      <c r="I24" s="659"/>
      <c r="J24" s="659"/>
      <c r="K24" s="659"/>
      <c r="L24" s="659"/>
      <c r="M24" s="659"/>
      <c r="N24" s="659"/>
      <c r="O24" s="659"/>
      <c r="P24" s="659"/>
      <c r="Q24" s="659"/>
      <c r="R24" s="659"/>
      <c r="S24" s="659"/>
      <c r="T24" s="659"/>
      <c r="U24" s="659"/>
      <c r="V24" s="659"/>
      <c r="W24" s="659"/>
      <c r="X24" s="659"/>
      <c r="Y24" s="659"/>
      <c r="Z24" s="659"/>
      <c r="AA24" s="659"/>
      <c r="AB24" s="659"/>
      <c r="AC24" s="659"/>
      <c r="AD24" s="659"/>
      <c r="AE24" s="659"/>
      <c r="AF24" s="659"/>
      <c r="AG24" s="659"/>
      <c r="AH24" s="659"/>
      <c r="AI24" s="659"/>
      <c r="AJ24" s="659"/>
      <c r="AK24" s="659"/>
      <c r="AL24" s="659"/>
      <c r="AM24" s="659"/>
    </row>
    <row r="25" spans="1:39" s="660" customFormat="1" ht="76.5">
      <c r="A25" s="653" t="s">
        <v>718</v>
      </c>
      <c r="B25" s="654" t="s">
        <v>1100</v>
      </c>
      <c r="C25" s="662"/>
      <c r="D25" s="656"/>
      <c r="E25" s="657"/>
      <c r="F25" s="658"/>
      <c r="G25" s="659"/>
      <c r="H25" s="659"/>
      <c r="I25" s="659"/>
      <c r="J25" s="659"/>
      <c r="K25" s="659"/>
      <c r="L25" s="659"/>
      <c r="M25" s="659"/>
      <c r="N25" s="659"/>
      <c r="O25" s="659"/>
      <c r="P25" s="659"/>
      <c r="Q25" s="659"/>
      <c r="R25" s="659"/>
      <c r="S25" s="659"/>
      <c r="T25" s="659"/>
      <c r="U25" s="659"/>
      <c r="V25" s="659"/>
      <c r="W25" s="659"/>
      <c r="X25" s="659"/>
      <c r="Y25" s="659"/>
      <c r="Z25" s="659"/>
      <c r="AA25" s="659"/>
      <c r="AB25" s="659"/>
      <c r="AC25" s="659"/>
      <c r="AD25" s="659"/>
      <c r="AE25" s="659"/>
      <c r="AF25" s="659"/>
      <c r="AG25" s="659"/>
      <c r="AH25" s="659"/>
      <c r="AI25" s="659"/>
      <c r="AJ25" s="659"/>
      <c r="AK25" s="659"/>
      <c r="AL25" s="659"/>
      <c r="AM25" s="659"/>
    </row>
    <row r="26" spans="1:39" s="660" customFormat="1">
      <c r="A26" s="653"/>
      <c r="B26" s="661"/>
      <c r="C26" s="644" t="s">
        <v>698</v>
      </c>
      <c r="D26" s="645">
        <v>1</v>
      </c>
      <c r="E26" s="657"/>
      <c r="F26" s="647">
        <f>+E26*D26</f>
        <v>0</v>
      </c>
      <c r="G26" s="659"/>
      <c r="H26" s="659"/>
      <c r="I26" s="659"/>
      <c r="J26" s="659"/>
      <c r="K26" s="659"/>
      <c r="L26" s="659"/>
      <c r="M26" s="659"/>
      <c r="N26" s="659"/>
      <c r="O26" s="659"/>
      <c r="P26" s="659"/>
      <c r="Q26" s="659"/>
      <c r="R26" s="659"/>
      <c r="S26" s="659"/>
      <c r="T26" s="659"/>
      <c r="U26" s="659"/>
      <c r="V26" s="659"/>
      <c r="W26" s="659"/>
      <c r="X26" s="659"/>
      <c r="Y26" s="659"/>
      <c r="Z26" s="659"/>
      <c r="AA26" s="659"/>
      <c r="AB26" s="659"/>
      <c r="AC26" s="659"/>
      <c r="AD26" s="659"/>
      <c r="AE26" s="659"/>
      <c r="AF26" s="659"/>
      <c r="AG26" s="659"/>
      <c r="AH26" s="659"/>
      <c r="AI26" s="659"/>
      <c r="AJ26" s="659"/>
      <c r="AK26" s="659"/>
      <c r="AL26" s="659"/>
      <c r="AM26" s="659"/>
    </row>
    <row r="27" spans="1:39" s="660" customFormat="1" ht="63.75">
      <c r="A27" s="653" t="s">
        <v>719</v>
      </c>
      <c r="B27" s="654" t="s">
        <v>1101</v>
      </c>
      <c r="C27" s="662"/>
      <c r="D27" s="656"/>
      <c r="E27" s="657"/>
      <c r="F27" s="658"/>
      <c r="G27" s="659"/>
      <c r="H27" s="659"/>
      <c r="I27" s="659"/>
      <c r="J27" s="659"/>
      <c r="K27" s="659"/>
      <c r="L27" s="659"/>
      <c r="M27" s="659"/>
      <c r="N27" s="659"/>
      <c r="O27" s="659"/>
      <c r="P27" s="659"/>
      <c r="Q27" s="659"/>
      <c r="R27" s="659"/>
      <c r="S27" s="659"/>
      <c r="T27" s="659"/>
      <c r="U27" s="659"/>
      <c r="V27" s="659"/>
      <c r="W27" s="659"/>
      <c r="X27" s="659"/>
      <c r="Y27" s="659"/>
      <c r="Z27" s="659"/>
      <c r="AA27" s="659"/>
      <c r="AB27" s="659"/>
      <c r="AC27" s="659"/>
      <c r="AD27" s="659"/>
      <c r="AE27" s="659"/>
      <c r="AF27" s="659"/>
      <c r="AG27" s="659"/>
      <c r="AH27" s="659"/>
      <c r="AI27" s="659"/>
      <c r="AJ27" s="659"/>
      <c r="AK27" s="659"/>
      <c r="AL27" s="659"/>
      <c r="AM27" s="659"/>
    </row>
    <row r="28" spans="1:39" s="660" customFormat="1">
      <c r="A28" s="653"/>
      <c r="B28" s="663"/>
      <c r="C28" s="644" t="s">
        <v>698</v>
      </c>
      <c r="D28" s="645">
        <v>1</v>
      </c>
      <c r="E28" s="657"/>
      <c r="F28" s="647">
        <f>+E28*D28</f>
        <v>0</v>
      </c>
      <c r="G28" s="659"/>
      <c r="H28" s="659"/>
      <c r="I28" s="659"/>
      <c r="J28" s="659"/>
      <c r="K28" s="659"/>
      <c r="L28" s="659"/>
      <c r="M28" s="659"/>
      <c r="N28" s="659"/>
      <c r="O28" s="659"/>
      <c r="P28" s="659"/>
      <c r="Q28" s="659"/>
      <c r="R28" s="659"/>
      <c r="S28" s="659"/>
      <c r="T28" s="659"/>
      <c r="U28" s="659"/>
      <c r="V28" s="659"/>
      <c r="W28" s="659"/>
      <c r="X28" s="659"/>
      <c r="Y28" s="659"/>
      <c r="Z28" s="659"/>
      <c r="AA28" s="659"/>
      <c r="AB28" s="659"/>
      <c r="AC28" s="659"/>
      <c r="AD28" s="659"/>
      <c r="AE28" s="659"/>
      <c r="AF28" s="659"/>
      <c r="AG28" s="659"/>
      <c r="AH28" s="659"/>
      <c r="AI28" s="659"/>
      <c r="AJ28" s="659"/>
      <c r="AK28" s="659"/>
      <c r="AL28" s="659"/>
      <c r="AM28" s="659"/>
    </row>
    <row r="29" spans="1:39" s="660" customFormat="1">
      <c r="A29" s="653"/>
      <c r="B29" s="663"/>
      <c r="C29" s="662"/>
      <c r="D29" s="656"/>
      <c r="E29" s="657"/>
      <c r="F29" s="658"/>
      <c r="G29" s="659"/>
      <c r="H29" s="659"/>
      <c r="I29" s="659"/>
      <c r="J29" s="659"/>
      <c r="K29" s="659"/>
      <c r="L29" s="659"/>
      <c r="M29" s="659"/>
      <c r="N29" s="659"/>
      <c r="O29" s="659"/>
      <c r="P29" s="659"/>
      <c r="Q29" s="659"/>
      <c r="R29" s="659"/>
      <c r="S29" s="659"/>
      <c r="T29" s="659"/>
      <c r="U29" s="659"/>
      <c r="V29" s="659"/>
      <c r="W29" s="659"/>
      <c r="X29" s="659"/>
      <c r="Y29" s="659"/>
      <c r="Z29" s="659"/>
      <c r="AA29" s="659"/>
      <c r="AB29" s="659"/>
      <c r="AC29" s="659"/>
      <c r="AD29" s="659"/>
      <c r="AE29" s="659"/>
      <c r="AF29" s="659"/>
      <c r="AG29" s="659"/>
      <c r="AH29" s="659"/>
      <c r="AI29" s="659"/>
      <c r="AJ29" s="659"/>
      <c r="AK29" s="659"/>
      <c r="AL29" s="659"/>
      <c r="AM29" s="659"/>
    </row>
    <row r="30" spans="1:39" s="660" customFormat="1" ht="331.5">
      <c r="A30" s="653" t="s">
        <v>720</v>
      </c>
      <c r="B30" s="664" t="s">
        <v>721</v>
      </c>
      <c r="C30" s="662"/>
      <c r="D30" s="656"/>
      <c r="E30" s="657"/>
      <c r="F30" s="658"/>
      <c r="G30" s="659"/>
      <c r="H30" s="659"/>
      <c r="I30" s="659"/>
      <c r="J30" s="659"/>
      <c r="K30" s="659"/>
      <c r="L30" s="659"/>
      <c r="M30" s="659"/>
      <c r="N30" s="659"/>
      <c r="O30" s="659"/>
      <c r="P30" s="659"/>
      <c r="Q30" s="659"/>
      <c r="R30" s="659"/>
      <c r="S30" s="659"/>
      <c r="T30" s="659"/>
      <c r="U30" s="659"/>
      <c r="V30" s="659"/>
      <c r="W30" s="659"/>
      <c r="X30" s="659"/>
      <c r="Y30" s="659"/>
      <c r="Z30" s="659"/>
      <c r="AA30" s="659"/>
      <c r="AB30" s="659"/>
      <c r="AC30" s="659"/>
      <c r="AD30" s="659"/>
      <c r="AE30" s="659"/>
      <c r="AF30" s="659"/>
      <c r="AG30" s="659"/>
      <c r="AH30" s="659"/>
      <c r="AI30" s="659"/>
      <c r="AJ30" s="659"/>
      <c r="AK30" s="659"/>
      <c r="AL30" s="659"/>
      <c r="AM30" s="659"/>
    </row>
    <row r="31" spans="1:39" s="660" customFormat="1" ht="408">
      <c r="A31" s="653"/>
      <c r="B31" s="665" t="s">
        <v>722</v>
      </c>
      <c r="C31" s="662"/>
      <c r="D31" s="656"/>
      <c r="E31" s="657"/>
      <c r="F31" s="658"/>
      <c r="G31" s="659"/>
      <c r="H31" s="659"/>
      <c r="I31" s="659"/>
      <c r="J31" s="659"/>
      <c r="K31" s="659"/>
      <c r="L31" s="659"/>
      <c r="M31" s="659"/>
      <c r="N31" s="659"/>
      <c r="O31" s="659"/>
      <c r="P31" s="659"/>
      <c r="Q31" s="659"/>
      <c r="R31" s="659"/>
      <c r="S31" s="659"/>
      <c r="T31" s="659"/>
      <c r="U31" s="659"/>
      <c r="V31" s="659"/>
      <c r="W31" s="659"/>
      <c r="X31" s="659"/>
      <c r="Y31" s="659"/>
      <c r="Z31" s="659"/>
      <c r="AA31" s="659"/>
      <c r="AB31" s="659"/>
      <c r="AC31" s="659"/>
      <c r="AD31" s="659"/>
      <c r="AE31" s="659"/>
      <c r="AF31" s="659"/>
      <c r="AG31" s="659"/>
      <c r="AH31" s="659"/>
      <c r="AI31" s="659"/>
      <c r="AJ31" s="659"/>
      <c r="AK31" s="659"/>
      <c r="AL31" s="659"/>
      <c r="AM31" s="659"/>
    </row>
    <row r="32" spans="1:39" s="660" customFormat="1" ht="204">
      <c r="A32" s="653"/>
      <c r="B32" s="665" t="s">
        <v>1102</v>
      </c>
      <c r="C32" s="662"/>
      <c r="D32" s="656"/>
      <c r="E32" s="657"/>
      <c r="F32" s="658"/>
      <c r="G32" s="659"/>
      <c r="H32" s="659"/>
      <c r="I32" s="659"/>
      <c r="J32" s="659"/>
      <c r="K32" s="659"/>
      <c r="L32" s="659"/>
      <c r="M32" s="659"/>
      <c r="N32" s="659"/>
      <c r="O32" s="659"/>
      <c r="P32" s="659"/>
      <c r="Q32" s="659"/>
      <c r="R32" s="659"/>
      <c r="S32" s="659"/>
      <c r="T32" s="659"/>
      <c r="U32" s="659"/>
      <c r="V32" s="659"/>
      <c r="W32" s="659"/>
      <c r="X32" s="659"/>
      <c r="Y32" s="659"/>
      <c r="Z32" s="659"/>
      <c r="AA32" s="659"/>
      <c r="AB32" s="659"/>
      <c r="AC32" s="659"/>
      <c r="AD32" s="659"/>
      <c r="AE32" s="659"/>
      <c r="AF32" s="659"/>
      <c r="AG32" s="659"/>
      <c r="AH32" s="659"/>
      <c r="AI32" s="659"/>
      <c r="AJ32" s="659"/>
      <c r="AK32" s="659"/>
      <c r="AL32" s="659"/>
      <c r="AM32" s="659"/>
    </row>
    <row r="33" spans="1:39" s="660" customFormat="1" ht="89.25">
      <c r="A33"/>
      <c r="B33" s="665" t="s">
        <v>1103</v>
      </c>
      <c r="C33" s="662"/>
      <c r="D33" s="656"/>
      <c r="E33" s="657"/>
      <c r="F33" s="658"/>
      <c r="G33" s="659"/>
      <c r="H33" s="659"/>
      <c r="I33" s="659"/>
      <c r="J33" s="659"/>
      <c r="K33" s="659"/>
      <c r="L33" s="659"/>
      <c r="M33" s="659"/>
      <c r="N33" s="659"/>
      <c r="O33" s="659"/>
      <c r="P33" s="659"/>
      <c r="Q33" s="659"/>
      <c r="R33" s="659"/>
      <c r="S33" s="659"/>
      <c r="T33" s="659"/>
      <c r="U33" s="659"/>
      <c r="V33" s="659"/>
      <c r="W33" s="659"/>
      <c r="X33" s="659"/>
      <c r="Y33" s="659"/>
      <c r="Z33" s="659"/>
      <c r="AA33" s="659"/>
      <c r="AB33" s="659"/>
      <c r="AC33" s="659"/>
      <c r="AD33" s="659"/>
      <c r="AE33" s="659"/>
      <c r="AF33" s="659"/>
      <c r="AG33" s="659"/>
      <c r="AH33" s="659"/>
      <c r="AI33" s="659"/>
      <c r="AJ33" s="659"/>
      <c r="AK33" s="659"/>
      <c r="AL33" s="659"/>
      <c r="AM33" s="659"/>
    </row>
    <row r="34" spans="1:39" s="660" customFormat="1" ht="255">
      <c r="A34" s="653"/>
      <c r="B34" s="665" t="s">
        <v>1104</v>
      </c>
      <c r="C34" s="662"/>
      <c r="D34" s="656"/>
      <c r="E34" s="657"/>
      <c r="F34" s="658"/>
      <c r="G34" s="659"/>
      <c r="H34" s="659"/>
      <c r="I34" s="659"/>
      <c r="J34" s="659"/>
      <c r="K34" s="659"/>
      <c r="L34" s="659"/>
      <c r="M34" s="659"/>
      <c r="N34" s="659"/>
      <c r="O34" s="659"/>
      <c r="P34" s="659"/>
      <c r="Q34" s="659"/>
      <c r="R34" s="659"/>
      <c r="S34" s="659"/>
      <c r="T34" s="659"/>
      <c r="U34" s="659"/>
      <c r="V34" s="659"/>
      <c r="W34" s="659"/>
      <c r="X34" s="659"/>
      <c r="Y34" s="659"/>
      <c r="Z34" s="659"/>
      <c r="AA34" s="659"/>
      <c r="AB34" s="659"/>
      <c r="AC34" s="659"/>
      <c r="AD34" s="659"/>
      <c r="AE34" s="659"/>
      <c r="AF34" s="659"/>
      <c r="AG34" s="659"/>
      <c r="AH34" s="659"/>
      <c r="AI34" s="659"/>
      <c r="AJ34" s="659"/>
      <c r="AK34" s="659"/>
      <c r="AL34" s="659"/>
      <c r="AM34" s="659"/>
    </row>
    <row r="35" spans="1:39" s="660" customFormat="1" ht="89.25">
      <c r="A35" s="653"/>
      <c r="B35" s="665" t="s">
        <v>723</v>
      </c>
      <c r="C35" s="666" t="s">
        <v>724</v>
      </c>
      <c r="D35" s="656">
        <v>1</v>
      </c>
      <c r="E35" s="667"/>
      <c r="F35" s="668">
        <f>+E35*D35</f>
        <v>0</v>
      </c>
      <c r="G35" s="659"/>
      <c r="H35" s="659"/>
      <c r="I35" s="659"/>
      <c r="J35" s="659"/>
      <c r="K35" s="659"/>
      <c r="L35" s="659"/>
      <c r="M35" s="659"/>
      <c r="N35" s="659"/>
      <c r="O35" s="659"/>
      <c r="P35" s="659"/>
      <c r="Q35" s="659"/>
      <c r="R35" s="659"/>
      <c r="S35" s="659"/>
      <c r="T35" s="659"/>
      <c r="U35" s="659"/>
      <c r="V35" s="659"/>
      <c r="W35" s="659"/>
      <c r="X35" s="659"/>
      <c r="Y35" s="659"/>
      <c r="Z35" s="659"/>
      <c r="AA35" s="659"/>
      <c r="AB35" s="659"/>
      <c r="AC35" s="659"/>
      <c r="AD35" s="659"/>
      <c r="AE35" s="659"/>
      <c r="AF35" s="659"/>
      <c r="AG35" s="659"/>
      <c r="AH35" s="659"/>
      <c r="AI35" s="659"/>
      <c r="AJ35" s="659"/>
      <c r="AK35" s="659"/>
      <c r="AL35" s="659"/>
      <c r="AM35" s="659"/>
    </row>
    <row r="36" spans="1:39" s="670" customFormat="1">
      <c r="A36" s="653"/>
      <c r="B36" s="654"/>
      <c r="C36" s="662"/>
      <c r="D36" s="656"/>
      <c r="E36" s="657"/>
      <c r="F36" s="658"/>
      <c r="G36" s="669"/>
      <c r="H36" s="669"/>
      <c r="I36" s="669"/>
      <c r="J36" s="669"/>
      <c r="K36" s="669"/>
      <c r="L36" s="669"/>
      <c r="M36" s="669"/>
      <c r="N36" s="669"/>
      <c r="O36" s="669"/>
      <c r="P36" s="669"/>
      <c r="Q36" s="669"/>
      <c r="R36" s="669"/>
      <c r="S36" s="669"/>
      <c r="T36" s="669"/>
      <c r="U36" s="669"/>
      <c r="V36" s="669"/>
      <c r="W36" s="669"/>
      <c r="X36" s="669"/>
      <c r="Y36" s="669"/>
      <c r="Z36" s="669"/>
      <c r="AA36" s="669"/>
      <c r="AB36" s="669"/>
      <c r="AC36" s="669"/>
      <c r="AD36" s="669"/>
      <c r="AE36" s="669"/>
      <c r="AF36" s="669"/>
      <c r="AG36" s="669"/>
      <c r="AH36" s="669"/>
      <c r="AI36" s="669"/>
      <c r="AJ36" s="669"/>
      <c r="AK36" s="669"/>
      <c r="AL36" s="669"/>
      <c r="AM36" s="669"/>
    </row>
    <row r="37" spans="1:39" s="670" customFormat="1">
      <c r="A37" s="653" t="s">
        <v>725</v>
      </c>
      <c r="B37" s="654"/>
      <c r="C37" s="662"/>
      <c r="D37" s="656"/>
      <c r="E37" s="657"/>
      <c r="F37" s="658"/>
      <c r="G37" s="669"/>
      <c r="H37" s="669"/>
      <c r="I37" s="669"/>
      <c r="J37" s="669"/>
      <c r="K37" s="669"/>
      <c r="L37" s="669"/>
      <c r="M37" s="669"/>
      <c r="N37" s="669"/>
      <c r="O37" s="669"/>
      <c r="P37" s="669"/>
      <c r="Q37" s="669"/>
      <c r="R37" s="669"/>
      <c r="S37" s="669"/>
      <c r="T37" s="669"/>
      <c r="U37" s="669"/>
      <c r="V37" s="669"/>
      <c r="W37" s="669"/>
      <c r="X37" s="669"/>
      <c r="Y37" s="669"/>
      <c r="Z37" s="669"/>
      <c r="AA37" s="669"/>
      <c r="AB37" s="669"/>
      <c r="AC37" s="669"/>
      <c r="AD37" s="669"/>
      <c r="AE37" s="669"/>
      <c r="AF37" s="669"/>
      <c r="AG37" s="669"/>
      <c r="AH37" s="669"/>
      <c r="AI37" s="669"/>
      <c r="AJ37" s="669"/>
      <c r="AK37" s="669"/>
      <c r="AL37" s="669"/>
      <c r="AM37" s="669"/>
    </row>
    <row r="38" spans="1:39" s="670" customFormat="1" ht="25.5">
      <c r="A38" s="653"/>
      <c r="B38" s="661" t="s">
        <v>726</v>
      </c>
      <c r="C38" s="662"/>
      <c r="D38" s="656"/>
      <c r="E38" s="657"/>
      <c r="F38" s="658"/>
      <c r="G38" s="669"/>
      <c r="H38" s="669"/>
      <c r="I38" s="669"/>
      <c r="J38" s="669"/>
      <c r="K38" s="669"/>
      <c r="L38" s="669"/>
      <c r="M38" s="669"/>
      <c r="N38" s="669"/>
      <c r="O38" s="669"/>
      <c r="P38" s="669"/>
      <c r="Q38" s="669"/>
      <c r="R38" s="669"/>
      <c r="S38" s="669"/>
      <c r="T38" s="669"/>
      <c r="U38" s="669"/>
      <c r="V38" s="669"/>
      <c r="W38" s="669"/>
      <c r="X38" s="669"/>
      <c r="Y38" s="669"/>
      <c r="Z38" s="669"/>
      <c r="AA38" s="669"/>
      <c r="AB38" s="669"/>
      <c r="AC38" s="669"/>
      <c r="AD38" s="669"/>
      <c r="AE38" s="669"/>
      <c r="AF38" s="669"/>
      <c r="AG38" s="669"/>
      <c r="AH38" s="669"/>
      <c r="AI38" s="669"/>
      <c r="AJ38" s="669"/>
      <c r="AK38" s="669"/>
      <c r="AL38" s="669"/>
      <c r="AM38" s="669"/>
    </row>
    <row r="39" spans="1:39" customFormat="1">
      <c r="A39" s="653"/>
      <c r="B39" s="661"/>
      <c r="C39" s="666" t="s">
        <v>89</v>
      </c>
      <c r="D39" s="656">
        <v>1</v>
      </c>
      <c r="E39" s="657"/>
      <c r="F39" s="647">
        <f>+E39*D39</f>
        <v>0</v>
      </c>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row>
    <row r="40" spans="1:39" customFormat="1">
      <c r="A40" s="653"/>
      <c r="B40" s="661"/>
      <c r="C40" s="666"/>
      <c r="D40" s="656"/>
      <c r="E40" s="657"/>
      <c r="F40" s="658"/>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row>
    <row r="41" spans="1:39" customFormat="1">
      <c r="A41" s="653" t="s">
        <v>727</v>
      </c>
      <c r="B41" s="661"/>
      <c r="C41" s="662"/>
      <c r="D41" s="656"/>
      <c r="E41" s="657"/>
      <c r="F41" s="658"/>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row>
    <row r="42" spans="1:39" customFormat="1" ht="51">
      <c r="A42" s="653"/>
      <c r="B42" s="661" t="s">
        <v>1105</v>
      </c>
      <c r="C42" s="662"/>
      <c r="D42" s="656"/>
      <c r="E42" s="657"/>
      <c r="F42" s="658"/>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row>
    <row r="43" spans="1:39" customFormat="1">
      <c r="A43" s="653"/>
      <c r="B43" s="661"/>
      <c r="C43" s="666" t="s">
        <v>89</v>
      </c>
      <c r="D43" s="656">
        <v>1</v>
      </c>
      <c r="E43" s="657"/>
      <c r="F43" s="668">
        <f>+E43*D43</f>
        <v>0</v>
      </c>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row>
    <row r="44" spans="1:39" customFormat="1">
      <c r="A44" s="653" t="s">
        <v>728</v>
      </c>
      <c r="B44" s="664" t="s">
        <v>729</v>
      </c>
      <c r="C44" s="662"/>
      <c r="D44" s="656"/>
      <c r="E44" s="657"/>
      <c r="F44" s="658"/>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row>
    <row r="45" spans="1:39" customFormat="1" ht="89.25">
      <c r="A45" s="653"/>
      <c r="B45" s="654" t="s">
        <v>730</v>
      </c>
      <c r="C45" s="662"/>
      <c r="D45" s="656"/>
      <c r="E45" s="657"/>
      <c r="F45" s="658"/>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row>
    <row r="46" spans="1:39" customFormat="1" ht="25.5">
      <c r="A46" s="653"/>
      <c r="B46" s="661" t="s">
        <v>731</v>
      </c>
      <c r="C46" s="662"/>
      <c r="D46" s="656"/>
      <c r="E46" s="657"/>
      <c r="F46" s="658"/>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row>
    <row r="47" spans="1:39" customFormat="1" ht="25.5">
      <c r="B47" s="661" t="s">
        <v>732</v>
      </c>
      <c r="C47" s="655"/>
      <c r="D47" s="656"/>
      <c r="E47" s="657"/>
      <c r="F47" s="658"/>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row>
    <row r="48" spans="1:39" customFormat="1">
      <c r="B48" s="661"/>
      <c r="C48" s="666" t="s">
        <v>724</v>
      </c>
      <c r="D48" s="656">
        <v>1</v>
      </c>
      <c r="E48" s="657"/>
      <c r="F48" s="668">
        <f>+E48*D48</f>
        <v>0</v>
      </c>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row>
    <row r="49" spans="1:39" s="671" customFormat="1" ht="25.5">
      <c r="A49" s="671" t="s">
        <v>733</v>
      </c>
      <c r="B49" s="661" t="s">
        <v>734</v>
      </c>
      <c r="C49" s="672"/>
      <c r="D49" s="673"/>
      <c r="E49" s="674"/>
      <c r="F49" s="675"/>
      <c r="G49" s="676"/>
      <c r="H49" s="676"/>
      <c r="I49" s="676"/>
      <c r="J49" s="676"/>
      <c r="K49" s="676"/>
      <c r="L49" s="676"/>
      <c r="M49" s="676"/>
      <c r="N49" s="676"/>
      <c r="O49" s="676"/>
      <c r="P49" s="676"/>
      <c r="Q49" s="676"/>
      <c r="R49" s="676"/>
      <c r="S49" s="676"/>
      <c r="T49" s="676"/>
      <c r="U49" s="676"/>
      <c r="V49" s="676"/>
      <c r="W49" s="676"/>
      <c r="X49" s="676"/>
      <c r="Y49" s="676"/>
      <c r="Z49" s="676"/>
      <c r="AA49" s="676"/>
      <c r="AB49" s="676"/>
      <c r="AC49" s="676"/>
      <c r="AD49" s="676"/>
      <c r="AE49" s="676"/>
      <c r="AF49" s="676"/>
      <c r="AG49" s="676"/>
      <c r="AH49" s="676"/>
      <c r="AI49" s="676"/>
      <c r="AJ49" s="676"/>
      <c r="AK49" s="676"/>
      <c r="AL49" s="676"/>
      <c r="AM49" s="676"/>
    </row>
    <row r="50" spans="1:39" customFormat="1">
      <c r="B50" s="654" t="s">
        <v>735</v>
      </c>
      <c r="C50" s="666"/>
      <c r="D50" s="656"/>
      <c r="E50" s="657"/>
      <c r="F50" s="658"/>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row>
    <row r="51" spans="1:39" customFormat="1">
      <c r="B51" s="661" t="s">
        <v>736</v>
      </c>
      <c r="C51" s="655"/>
      <c r="D51" s="656"/>
      <c r="E51" s="657"/>
      <c r="F51" s="658"/>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row>
    <row r="52" spans="1:39" customFormat="1">
      <c r="B52" s="654"/>
      <c r="C52" s="666" t="s">
        <v>724</v>
      </c>
      <c r="D52" s="656">
        <v>1</v>
      </c>
      <c r="E52" s="657"/>
      <c r="F52" s="668">
        <f>+E52*D52</f>
        <v>0</v>
      </c>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row>
    <row r="53" spans="1:39" customFormat="1" ht="191.25">
      <c r="A53" s="671" t="s">
        <v>737</v>
      </c>
      <c r="B53" s="654" t="s">
        <v>1106</v>
      </c>
      <c r="C53" s="655"/>
      <c r="D53" s="656"/>
      <c r="E53" s="657"/>
      <c r="F53" s="658"/>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row>
    <row r="54" spans="1:39" customFormat="1" ht="140.25">
      <c r="B54" s="665" t="s">
        <v>1107</v>
      </c>
      <c r="C54" s="655"/>
      <c r="D54" s="656"/>
      <c r="E54" s="657"/>
      <c r="F54" s="658"/>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row>
    <row r="55" spans="1:39" customFormat="1">
      <c r="B55" s="654"/>
      <c r="C55" s="655"/>
      <c r="D55" s="656"/>
      <c r="E55" s="657"/>
      <c r="F55" s="658"/>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row>
    <row r="56" spans="1:39" customFormat="1">
      <c r="B56" s="654"/>
      <c r="C56" s="666" t="s">
        <v>724</v>
      </c>
      <c r="D56" s="656">
        <v>1</v>
      </c>
      <c r="E56" s="657"/>
      <c r="F56" s="658">
        <f>+E56*D56</f>
        <v>0</v>
      </c>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row>
    <row r="57" spans="1:39" s="648" customFormat="1" ht="127.5">
      <c r="A57" s="579" t="s">
        <v>738</v>
      </c>
      <c r="B57" s="677" t="s">
        <v>1108</v>
      </c>
      <c r="C57" s="644"/>
      <c r="D57" s="645"/>
      <c r="E57" s="646"/>
      <c r="F57" s="647"/>
    </row>
    <row r="58" spans="1:39" s="648" customFormat="1" ht="127.5">
      <c r="A58" s="579"/>
      <c r="B58" s="678" t="s">
        <v>1109</v>
      </c>
      <c r="C58" s="644"/>
      <c r="D58" s="645"/>
      <c r="E58" s="646"/>
      <c r="F58" s="647"/>
    </row>
    <row r="59" spans="1:39" s="648" customFormat="1" ht="38.25">
      <c r="A59" s="579"/>
      <c r="B59" s="1186" t="s">
        <v>1110</v>
      </c>
      <c r="C59" s="644"/>
      <c r="D59" s="645"/>
      <c r="E59" s="646"/>
      <c r="F59" s="647"/>
    </row>
    <row r="60" spans="1:39" s="648" customFormat="1" ht="25.5">
      <c r="A60" s="579"/>
      <c r="B60" s="643" t="s">
        <v>1111</v>
      </c>
      <c r="C60" s="1187" t="s">
        <v>698</v>
      </c>
      <c r="D60" s="1188">
        <v>1</v>
      </c>
      <c r="E60" s="1189"/>
      <c r="F60" s="668">
        <f>+E60*D60</f>
        <v>0</v>
      </c>
    </row>
    <row r="61" spans="1:39" s="648" customFormat="1" ht="14.25" customHeight="1">
      <c r="A61" s="579"/>
      <c r="B61" s="679"/>
      <c r="C61" s="644"/>
      <c r="D61" s="645"/>
      <c r="E61" s="646"/>
      <c r="F61" s="647"/>
    </row>
    <row r="62" spans="1:39" s="648" customFormat="1" ht="216.75">
      <c r="A62" s="579" t="s">
        <v>739</v>
      </c>
      <c r="B62" s="680" t="s">
        <v>1112</v>
      </c>
      <c r="C62" s="644"/>
      <c r="D62" s="645"/>
      <c r="E62" s="646"/>
      <c r="F62" s="647"/>
    </row>
    <row r="63" spans="1:39" s="648" customFormat="1" ht="204">
      <c r="A63" s="579"/>
      <c r="B63" s="681" t="s">
        <v>1113</v>
      </c>
      <c r="C63" s="644"/>
      <c r="D63" s="645"/>
      <c r="E63" s="646"/>
      <c r="F63" s="647"/>
    </row>
    <row r="64" spans="1:39" s="648" customFormat="1" ht="191.25">
      <c r="A64" s="579"/>
      <c r="B64" s="681" t="s">
        <v>1114</v>
      </c>
      <c r="C64" s="644"/>
      <c r="D64" s="645"/>
      <c r="E64" s="646"/>
      <c r="F64" s="647"/>
    </row>
    <row r="65" spans="1:6" s="648" customFormat="1" ht="63.75">
      <c r="A65" s="579"/>
      <c r="B65" s="680" t="s">
        <v>1115</v>
      </c>
      <c r="C65" s="644"/>
      <c r="D65" s="645"/>
      <c r="E65" s="646"/>
      <c r="F65" s="647"/>
    </row>
    <row r="66" spans="1:6" s="648" customFormat="1" ht="14.25" customHeight="1">
      <c r="A66" s="579"/>
      <c r="B66" s="643"/>
      <c r="C66" s="644" t="s">
        <v>698</v>
      </c>
      <c r="D66" s="645">
        <v>1</v>
      </c>
      <c r="E66" s="646"/>
      <c r="F66" s="647">
        <f>+E66*D66</f>
        <v>0</v>
      </c>
    </row>
    <row r="67" spans="1:6" s="648" customFormat="1" ht="14.25" customHeight="1">
      <c r="A67" s="579"/>
      <c r="B67" s="643"/>
      <c r="C67" s="644"/>
      <c r="D67" s="645"/>
      <c r="E67" s="646"/>
      <c r="F67" s="647"/>
    </row>
    <row r="68" spans="1:6" s="687" customFormat="1" ht="191.25">
      <c r="A68" s="682" t="s">
        <v>740</v>
      </c>
      <c r="B68" s="587" t="s">
        <v>741</v>
      </c>
      <c r="C68" s="683"/>
      <c r="D68" s="684"/>
      <c r="E68" s="685"/>
      <c r="F68" s="686"/>
    </row>
    <row r="69" spans="1:6" s="687" customFormat="1" ht="14.25" customHeight="1">
      <c r="A69" s="688"/>
      <c r="B69" s="689"/>
      <c r="C69" s="644" t="s">
        <v>698</v>
      </c>
      <c r="D69" s="645">
        <v>1</v>
      </c>
      <c r="E69" s="690"/>
      <c r="F69" s="668">
        <f>+E69*D69</f>
        <v>0</v>
      </c>
    </row>
    <row r="70" spans="1:6" s="687" customFormat="1" ht="14.25" customHeight="1">
      <c r="A70" s="688"/>
      <c r="B70" s="691"/>
      <c r="C70" s="692"/>
      <c r="D70" s="673"/>
      <c r="E70" s="690"/>
      <c r="F70" s="693"/>
    </row>
    <row r="71" spans="1:6" s="687" customFormat="1" ht="14.25" customHeight="1">
      <c r="A71" s="688" t="s">
        <v>742</v>
      </c>
      <c r="B71" s="691" t="s">
        <v>743</v>
      </c>
      <c r="C71" s="692"/>
      <c r="D71" s="673"/>
      <c r="E71" s="690"/>
      <c r="F71" s="693"/>
    </row>
    <row r="72" spans="1:6" s="687" customFormat="1" ht="14.25" customHeight="1">
      <c r="A72" s="688"/>
      <c r="B72" s="694" t="s">
        <v>744</v>
      </c>
      <c r="C72" s="692"/>
      <c r="D72" s="673"/>
      <c r="E72" s="690"/>
      <c r="F72" s="693"/>
    </row>
    <row r="73" spans="1:6" s="687" customFormat="1" ht="14.25" customHeight="1">
      <c r="A73" s="688"/>
      <c r="B73" s="691" t="s">
        <v>745</v>
      </c>
      <c r="C73" s="692"/>
      <c r="D73" s="673"/>
      <c r="E73" s="690"/>
      <c r="F73" s="693"/>
    </row>
    <row r="74" spans="1:6" s="687" customFormat="1" ht="14.25" customHeight="1">
      <c r="A74" s="688"/>
      <c r="B74" s="691" t="s">
        <v>746</v>
      </c>
      <c r="C74" s="692"/>
      <c r="D74" s="673"/>
      <c r="E74" s="690"/>
      <c r="F74" s="693"/>
    </row>
    <row r="75" spans="1:6" s="687" customFormat="1" ht="14.25" customHeight="1">
      <c r="A75" s="688"/>
      <c r="B75" s="691"/>
      <c r="C75" s="644" t="s">
        <v>698</v>
      </c>
      <c r="D75" s="645">
        <v>1</v>
      </c>
      <c r="E75" s="690"/>
      <c r="F75" s="668">
        <f>+E75*D75</f>
        <v>0</v>
      </c>
    </row>
    <row r="76" spans="1:6" s="687" customFormat="1" ht="14.25" customHeight="1">
      <c r="A76" s="682"/>
      <c r="B76" s="587"/>
      <c r="C76" s="683"/>
      <c r="D76" s="673"/>
      <c r="E76" s="690"/>
      <c r="F76" s="693"/>
    </row>
    <row r="77" spans="1:6" s="687" customFormat="1" ht="25.5">
      <c r="A77" s="682" t="s">
        <v>747</v>
      </c>
      <c r="B77" s="587" t="s">
        <v>748</v>
      </c>
      <c r="C77" s="683"/>
      <c r="D77" s="673"/>
      <c r="E77" s="690"/>
      <c r="F77" s="693"/>
    </row>
    <row r="78" spans="1:6" s="687" customFormat="1" ht="14.25" customHeight="1">
      <c r="A78" s="682"/>
      <c r="B78" s="587"/>
      <c r="C78" s="683"/>
      <c r="D78" s="673"/>
      <c r="E78" s="690"/>
      <c r="F78" s="693"/>
    </row>
    <row r="79" spans="1:6" s="687" customFormat="1" ht="14.25" customHeight="1">
      <c r="A79" s="682"/>
      <c r="B79" s="587"/>
      <c r="C79" s="695" t="s">
        <v>698</v>
      </c>
      <c r="D79" s="696">
        <v>1</v>
      </c>
      <c r="E79" s="690"/>
      <c r="F79" s="668">
        <f>+E79*D79</f>
        <v>0</v>
      </c>
    </row>
    <row r="80" spans="1:6" s="648" customFormat="1" ht="14.25" customHeight="1">
      <c r="A80" s="579"/>
      <c r="B80" s="679"/>
      <c r="C80" s="644"/>
      <c r="D80" s="645"/>
      <c r="E80" s="646"/>
      <c r="F80" s="647"/>
    </row>
    <row r="81" spans="1:6" s="687" customFormat="1" ht="25.5">
      <c r="A81" s="682" t="s">
        <v>749</v>
      </c>
      <c r="B81" s="587" t="s">
        <v>750</v>
      </c>
      <c r="C81" s="683"/>
      <c r="D81" s="684"/>
      <c r="E81" s="685"/>
      <c r="F81" s="686"/>
    </row>
    <row r="82" spans="1:6" s="687" customFormat="1" ht="14.25" customHeight="1">
      <c r="A82" s="688"/>
      <c r="B82" s="689"/>
      <c r="C82" s="644" t="s">
        <v>698</v>
      </c>
      <c r="D82" s="645">
        <v>1</v>
      </c>
      <c r="E82" s="690"/>
      <c r="F82" s="668">
        <f>+E82*D82</f>
        <v>0</v>
      </c>
    </row>
    <row r="83" spans="1:6" s="648" customFormat="1" ht="14.25" customHeight="1">
      <c r="A83" s="579"/>
      <c r="B83" s="697"/>
      <c r="C83" s="644"/>
      <c r="D83" s="645"/>
      <c r="E83" s="646"/>
      <c r="F83" s="647"/>
    </row>
    <row r="84" spans="1:6" s="648" customFormat="1" ht="66" customHeight="1">
      <c r="A84" s="579" t="s">
        <v>751</v>
      </c>
      <c r="B84" s="680" t="s">
        <v>752</v>
      </c>
      <c r="C84" s="644"/>
      <c r="D84" s="645"/>
      <c r="E84" s="646"/>
      <c r="F84" s="647"/>
    </row>
    <row r="85" spans="1:6" s="648" customFormat="1" ht="14.25" customHeight="1">
      <c r="A85" s="579"/>
      <c r="B85" s="698" t="s">
        <v>753</v>
      </c>
      <c r="C85" s="644"/>
      <c r="D85" s="645"/>
      <c r="E85" s="646"/>
      <c r="F85" s="647"/>
    </row>
    <row r="86" spans="1:6" s="648" customFormat="1" ht="14.25" customHeight="1">
      <c r="A86" s="579"/>
      <c r="B86" s="697"/>
      <c r="C86" s="644" t="s">
        <v>698</v>
      </c>
      <c r="D86" s="645">
        <v>1</v>
      </c>
      <c r="E86" s="646"/>
      <c r="F86" s="668">
        <f>+E86*D86</f>
        <v>0</v>
      </c>
    </row>
    <row r="87" spans="1:6" s="648" customFormat="1" ht="14.25" customHeight="1">
      <c r="A87" s="579"/>
      <c r="B87" s="697"/>
      <c r="C87" s="644"/>
      <c r="D87" s="645"/>
      <c r="E87" s="646"/>
      <c r="F87" s="647"/>
    </row>
    <row r="88" spans="1:6" s="648" customFormat="1" ht="89.25">
      <c r="A88" s="579" t="s">
        <v>754</v>
      </c>
      <c r="B88" s="680" t="s">
        <v>755</v>
      </c>
      <c r="C88" s="644"/>
      <c r="D88" s="645"/>
      <c r="E88" s="646"/>
      <c r="F88" s="647"/>
    </row>
    <row r="89" spans="1:6" s="648" customFormat="1" ht="14.25" customHeight="1">
      <c r="A89" s="579"/>
      <c r="B89" s="698" t="s">
        <v>756</v>
      </c>
      <c r="C89" s="644"/>
      <c r="D89" s="645"/>
      <c r="E89" s="646"/>
      <c r="F89" s="647"/>
    </row>
    <row r="90" spans="1:6" s="648" customFormat="1" ht="14.25" customHeight="1">
      <c r="A90" s="579"/>
      <c r="B90" s="697"/>
      <c r="C90" s="644" t="s">
        <v>698</v>
      </c>
      <c r="D90" s="645">
        <v>1</v>
      </c>
      <c r="E90" s="646"/>
      <c r="F90" s="668">
        <f>+E90*D90</f>
        <v>0</v>
      </c>
    </row>
    <row r="91" spans="1:6" s="687" customFormat="1" ht="14.25" customHeight="1">
      <c r="B91" s="699"/>
      <c r="C91" s="677"/>
      <c r="D91" s="684"/>
      <c r="E91" s="700"/>
      <c r="F91" s="701"/>
    </row>
    <row r="92" spans="1:6" s="687" customFormat="1" ht="14.25" customHeight="1">
      <c r="A92" s="687" t="s">
        <v>757</v>
      </c>
      <c r="B92" s="592" t="s">
        <v>758</v>
      </c>
      <c r="C92" s="702"/>
      <c r="D92" s="684"/>
      <c r="E92" s="685"/>
      <c r="F92" s="686"/>
    </row>
    <row r="93" spans="1:6" s="687" customFormat="1" ht="125.45" customHeight="1">
      <c r="B93" s="592" t="s">
        <v>759</v>
      </c>
      <c r="C93" s="702"/>
      <c r="D93" s="684"/>
      <c r="E93" s="685"/>
      <c r="F93" s="686"/>
    </row>
    <row r="94" spans="1:6" s="687" customFormat="1" ht="14.25">
      <c r="B94" s="592" t="s">
        <v>760</v>
      </c>
      <c r="C94" s="703" t="s">
        <v>761</v>
      </c>
      <c r="D94" s="684">
        <v>1</v>
      </c>
      <c r="E94" s="685"/>
      <c r="F94" s="668">
        <f>+E94*D94</f>
        <v>0</v>
      </c>
    </row>
    <row r="95" spans="1:6" s="687" customFormat="1" ht="14.25" customHeight="1">
      <c r="B95" s="592"/>
      <c r="C95" s="702"/>
      <c r="D95" s="684"/>
      <c r="E95" s="685"/>
      <c r="F95" s="686"/>
    </row>
    <row r="96" spans="1:6" s="687" customFormat="1" ht="27" customHeight="1">
      <c r="A96" s="704" t="s">
        <v>762</v>
      </c>
      <c r="B96" s="587" t="s">
        <v>763</v>
      </c>
      <c r="C96" s="683"/>
      <c r="D96" s="684"/>
      <c r="E96" s="685"/>
      <c r="F96" s="686"/>
    </row>
    <row r="97" spans="1:6" s="709" customFormat="1" ht="14.25" customHeight="1">
      <c r="A97" s="705"/>
      <c r="B97" s="706" t="s">
        <v>764</v>
      </c>
      <c r="C97" s="703" t="s">
        <v>761</v>
      </c>
      <c r="D97" s="707">
        <v>7</v>
      </c>
      <c r="E97" s="708"/>
      <c r="F97" s="668">
        <f>+E97*D97</f>
        <v>0</v>
      </c>
    </row>
    <row r="98" spans="1:6" s="709" customFormat="1" ht="14.25" customHeight="1">
      <c r="A98" s="705"/>
      <c r="B98" s="706" t="s">
        <v>765</v>
      </c>
      <c r="C98" s="703" t="s">
        <v>761</v>
      </c>
      <c r="D98" s="707">
        <v>3</v>
      </c>
      <c r="E98" s="708"/>
      <c r="F98" s="668">
        <f>+E98*D98</f>
        <v>0</v>
      </c>
    </row>
    <row r="99" spans="1:6" s="687" customFormat="1" ht="14.25" customHeight="1">
      <c r="A99" s="682"/>
      <c r="B99" s="710"/>
      <c r="C99" s="683"/>
      <c r="D99" s="684"/>
      <c r="E99" s="685"/>
      <c r="F99" s="686"/>
    </row>
    <row r="100" spans="1:6" s="687" customFormat="1" ht="14.25">
      <c r="A100" s="682" t="s">
        <v>766</v>
      </c>
      <c r="B100" s="711" t="s">
        <v>767</v>
      </c>
      <c r="C100" s="712"/>
      <c r="D100" s="684"/>
      <c r="E100" s="713"/>
      <c r="F100" s="701"/>
    </row>
    <row r="101" spans="1:6" s="709" customFormat="1" ht="14.25" customHeight="1">
      <c r="A101" s="705"/>
      <c r="B101" s="706" t="s">
        <v>764</v>
      </c>
      <c r="C101" s="703" t="s">
        <v>761</v>
      </c>
      <c r="D101" s="707">
        <v>1</v>
      </c>
      <c r="E101" s="708"/>
      <c r="F101" s="668">
        <f>+E101*D101</f>
        <v>0</v>
      </c>
    </row>
    <row r="102" spans="1:6" s="709" customFormat="1" ht="14.25" customHeight="1">
      <c r="A102" s="705"/>
      <c r="B102" s="706" t="s">
        <v>768</v>
      </c>
      <c r="C102" s="703" t="s">
        <v>761</v>
      </c>
      <c r="D102" s="707">
        <v>1</v>
      </c>
      <c r="E102" s="708"/>
      <c r="F102" s="668">
        <f>+E102*D102</f>
        <v>0</v>
      </c>
    </row>
    <row r="103" spans="1:6" s="709" customFormat="1" ht="14.25" customHeight="1">
      <c r="A103" s="705"/>
      <c r="B103" s="706"/>
      <c r="C103" s="703"/>
      <c r="D103" s="707"/>
      <c r="E103" s="708"/>
      <c r="F103" s="714"/>
    </row>
    <row r="104" spans="1:6" s="687" customFormat="1" ht="38.25">
      <c r="A104" s="682" t="s">
        <v>769</v>
      </c>
      <c r="B104" s="711" t="s">
        <v>770</v>
      </c>
      <c r="C104" s="712"/>
      <c r="D104" s="684"/>
      <c r="E104" s="708"/>
      <c r="F104" s="701"/>
    </row>
    <row r="105" spans="1:6" s="709" customFormat="1" ht="14.25" customHeight="1">
      <c r="A105" s="705"/>
      <c r="B105" s="706" t="s">
        <v>764</v>
      </c>
      <c r="C105" s="703" t="s">
        <v>761</v>
      </c>
      <c r="D105" s="707">
        <v>1</v>
      </c>
      <c r="E105" s="708"/>
      <c r="F105" s="668">
        <f>+E105*D105</f>
        <v>0</v>
      </c>
    </row>
    <row r="106" spans="1:6" s="709" customFormat="1" ht="14.25" customHeight="1">
      <c r="A106" s="705"/>
      <c r="B106" s="706" t="s">
        <v>768</v>
      </c>
      <c r="C106" s="703" t="s">
        <v>761</v>
      </c>
      <c r="D106" s="707">
        <v>1</v>
      </c>
      <c r="E106" s="708"/>
      <c r="F106" s="668">
        <f>+E106*D106</f>
        <v>0</v>
      </c>
    </row>
    <row r="107" spans="1:6" s="709" customFormat="1" ht="14.25" customHeight="1">
      <c r="A107" s="705"/>
      <c r="B107" s="706"/>
      <c r="C107" s="703"/>
      <c r="D107" s="707"/>
      <c r="E107" s="708"/>
      <c r="F107" s="714"/>
    </row>
    <row r="108" spans="1:6" s="709" customFormat="1" ht="14.25" customHeight="1">
      <c r="A108" s="705" t="s">
        <v>771</v>
      </c>
      <c r="B108" s="706" t="s">
        <v>772</v>
      </c>
      <c r="C108" s="703"/>
      <c r="D108" s="707"/>
      <c r="E108" s="708"/>
      <c r="F108" s="714"/>
    </row>
    <row r="109" spans="1:6" s="709" customFormat="1" ht="14.25" customHeight="1">
      <c r="A109" s="705"/>
      <c r="B109" s="706" t="s">
        <v>768</v>
      </c>
      <c r="C109" s="703" t="s">
        <v>761</v>
      </c>
      <c r="D109" s="707">
        <v>2</v>
      </c>
      <c r="E109" s="708"/>
      <c r="F109" s="668">
        <f>+E109*D109</f>
        <v>0</v>
      </c>
    </row>
    <row r="110" spans="1:6" s="709" customFormat="1" ht="14.25" customHeight="1">
      <c r="A110" s="705"/>
      <c r="B110" s="706" t="s">
        <v>773</v>
      </c>
      <c r="C110" s="703" t="s">
        <v>761</v>
      </c>
      <c r="D110" s="707">
        <v>2</v>
      </c>
      <c r="E110" s="708"/>
      <c r="F110" s="668">
        <f>+E110*D110</f>
        <v>0</v>
      </c>
    </row>
    <row r="111" spans="1:6" s="709" customFormat="1" ht="14.25" customHeight="1">
      <c r="A111" s="705"/>
      <c r="B111" s="706"/>
      <c r="C111" s="703"/>
      <c r="D111" s="707"/>
      <c r="E111" s="708"/>
      <c r="F111" s="714"/>
    </row>
    <row r="112" spans="1:6" s="687" customFormat="1" ht="14.25">
      <c r="A112" s="682" t="s">
        <v>774</v>
      </c>
      <c r="B112" s="711" t="s">
        <v>775</v>
      </c>
      <c r="C112" s="712"/>
      <c r="D112" s="684"/>
      <c r="E112" s="713"/>
      <c r="F112" s="701"/>
    </row>
    <row r="113" spans="1:39" s="709" customFormat="1" ht="14.25" customHeight="1">
      <c r="A113" s="705"/>
      <c r="B113" s="706" t="s">
        <v>776</v>
      </c>
      <c r="C113" s="703" t="s">
        <v>761</v>
      </c>
      <c r="D113" s="707">
        <v>4</v>
      </c>
      <c r="E113" s="708"/>
      <c r="F113" s="668">
        <f>+E113*D113</f>
        <v>0</v>
      </c>
    </row>
    <row r="114" spans="1:39" s="709" customFormat="1" ht="14.25" customHeight="1">
      <c r="A114" s="705"/>
      <c r="B114" s="706" t="s">
        <v>777</v>
      </c>
      <c r="C114" s="703" t="s">
        <v>761</v>
      </c>
      <c r="D114" s="707">
        <v>4</v>
      </c>
      <c r="E114" s="708"/>
      <c r="F114" s="668">
        <f>+E114*D114</f>
        <v>0</v>
      </c>
    </row>
    <row r="115" spans="1:39" s="709" customFormat="1" ht="14.25" customHeight="1">
      <c r="A115" s="705"/>
      <c r="B115" s="706"/>
      <c r="C115" s="703"/>
      <c r="D115" s="707"/>
      <c r="E115" s="708"/>
      <c r="F115" s="714"/>
    </row>
    <row r="116" spans="1:39" s="687" customFormat="1" ht="25.5">
      <c r="A116" s="682" t="s">
        <v>778</v>
      </c>
      <c r="B116" s="711" t="s">
        <v>779</v>
      </c>
      <c r="C116" s="712"/>
      <c r="D116" s="684"/>
      <c r="E116" s="713"/>
      <c r="F116" s="701"/>
    </row>
    <row r="117" spans="1:39" s="709" customFormat="1" ht="14.25" customHeight="1">
      <c r="A117" s="705"/>
      <c r="B117" s="706" t="s">
        <v>780</v>
      </c>
      <c r="C117" s="703" t="s">
        <v>761</v>
      </c>
      <c r="D117" s="707">
        <v>6</v>
      </c>
      <c r="E117" s="708"/>
      <c r="F117" s="668">
        <f>+E117*D117</f>
        <v>0</v>
      </c>
    </row>
    <row r="118" spans="1:39" s="709" customFormat="1" ht="14.25" customHeight="1">
      <c r="A118" s="705"/>
      <c r="B118" s="706"/>
      <c r="C118" s="703"/>
      <c r="D118" s="707"/>
      <c r="E118" s="708"/>
      <c r="F118" s="714"/>
    </row>
    <row r="119" spans="1:39" s="687" customFormat="1" ht="25.5">
      <c r="A119" s="682" t="s">
        <v>781</v>
      </c>
      <c r="B119" s="711" t="s">
        <v>782</v>
      </c>
      <c r="C119" s="712"/>
      <c r="D119" s="684"/>
      <c r="E119" s="713"/>
      <c r="F119" s="701"/>
    </row>
    <row r="120" spans="1:39" s="709" customFormat="1" ht="14.25" customHeight="1">
      <c r="A120" s="705"/>
      <c r="B120" s="706" t="s">
        <v>783</v>
      </c>
      <c r="C120" s="703" t="s">
        <v>761</v>
      </c>
      <c r="D120" s="707">
        <v>6</v>
      </c>
      <c r="E120" s="708"/>
      <c r="F120" s="668">
        <f>+E120*D120</f>
        <v>0</v>
      </c>
    </row>
    <row r="121" spans="1:39" s="709" customFormat="1" ht="14.25" customHeight="1">
      <c r="A121" s="705"/>
      <c r="B121" s="706"/>
      <c r="C121" s="703"/>
      <c r="D121" s="707"/>
      <c r="E121" s="708"/>
      <c r="F121" s="714"/>
    </row>
    <row r="122" spans="1:39" s="709" customFormat="1" ht="14.25" customHeight="1">
      <c r="A122" s="705"/>
      <c r="B122" s="706"/>
      <c r="C122" s="703"/>
      <c r="D122" s="707"/>
      <c r="E122" s="708"/>
      <c r="F122" s="714"/>
    </row>
    <row r="123" spans="1:39" s="687" customFormat="1" ht="63.75">
      <c r="A123" s="704" t="s">
        <v>784</v>
      </c>
      <c r="B123" s="587" t="s">
        <v>785</v>
      </c>
      <c r="C123" s="683"/>
      <c r="D123" s="684"/>
      <c r="E123" s="685"/>
      <c r="F123" s="686"/>
    </row>
    <row r="124" spans="1:39" s="709" customFormat="1" ht="14.25" customHeight="1">
      <c r="A124" s="705"/>
      <c r="B124" s="706"/>
      <c r="C124" s="703" t="s">
        <v>698</v>
      </c>
      <c r="D124" s="707">
        <v>4</v>
      </c>
      <c r="E124" s="708"/>
      <c r="F124" s="668">
        <f>+E124*D124</f>
        <v>0</v>
      </c>
    </row>
    <row r="125" spans="1:39" s="709" customFormat="1" ht="14.25" customHeight="1">
      <c r="A125" s="705"/>
      <c r="B125" s="706"/>
      <c r="C125" s="703"/>
      <c r="D125" s="707"/>
      <c r="E125" s="708"/>
      <c r="F125" s="714"/>
    </row>
    <row r="126" spans="1:39" s="687" customFormat="1" ht="39" customHeight="1">
      <c r="A126" s="704" t="s">
        <v>786</v>
      </c>
      <c r="B126" s="587" t="s">
        <v>787</v>
      </c>
      <c r="C126" s="683"/>
      <c r="D126" s="684"/>
      <c r="E126" s="685"/>
      <c r="F126" s="686"/>
    </row>
    <row r="127" spans="1:39" s="709" customFormat="1" ht="14.25" customHeight="1">
      <c r="A127" s="705"/>
      <c r="B127" s="706"/>
      <c r="C127" s="703" t="s">
        <v>698</v>
      </c>
      <c r="D127" s="707">
        <v>1</v>
      </c>
      <c r="E127" s="708"/>
      <c r="F127" s="668">
        <f>+E127*D127</f>
        <v>0</v>
      </c>
    </row>
    <row r="128" spans="1:39" s="720" customFormat="1">
      <c r="A128" s="715"/>
      <c r="B128" s="716"/>
      <c r="C128" s="696"/>
      <c r="D128" s="696"/>
      <c r="E128" s="717"/>
      <c r="F128" s="718"/>
      <c r="G128" s="719"/>
      <c r="H128" s="719"/>
      <c r="I128" s="719"/>
      <c r="J128" s="719"/>
      <c r="K128" s="719"/>
      <c r="L128" s="719"/>
      <c r="M128" s="719"/>
      <c r="N128" s="719"/>
      <c r="O128" s="719"/>
      <c r="P128" s="719"/>
      <c r="Q128" s="719"/>
      <c r="R128" s="719"/>
      <c r="S128" s="719"/>
      <c r="T128" s="719"/>
      <c r="U128" s="719"/>
      <c r="V128" s="719"/>
      <c r="W128" s="719"/>
      <c r="X128" s="719"/>
      <c r="Y128" s="719"/>
      <c r="Z128" s="719"/>
      <c r="AA128" s="719"/>
      <c r="AB128" s="719"/>
      <c r="AC128" s="719"/>
      <c r="AD128" s="719"/>
      <c r="AE128" s="719"/>
      <c r="AF128" s="719"/>
      <c r="AG128" s="719"/>
      <c r="AH128" s="719"/>
      <c r="AI128" s="719"/>
      <c r="AJ128" s="719"/>
      <c r="AK128" s="719"/>
      <c r="AL128" s="719"/>
      <c r="AM128" s="719"/>
    </row>
    <row r="129" spans="1:8" s="709" customFormat="1" ht="38.25">
      <c r="A129" s="579" t="s">
        <v>788</v>
      </c>
      <c r="B129" s="721" t="s">
        <v>789</v>
      </c>
      <c r="C129" s="722"/>
      <c r="D129" s="707"/>
      <c r="E129" s="708"/>
      <c r="F129" s="714"/>
    </row>
    <row r="130" spans="1:8" s="725" customFormat="1">
      <c r="A130" s="723"/>
      <c r="B130" s="706" t="s">
        <v>790</v>
      </c>
      <c r="C130" s="703" t="s">
        <v>30</v>
      </c>
      <c r="D130" s="707">
        <v>42</v>
      </c>
      <c r="E130" s="724"/>
      <c r="F130" s="668">
        <f>+E130*D130</f>
        <v>0</v>
      </c>
    </row>
    <row r="131" spans="1:8" s="725" customFormat="1">
      <c r="A131" s="723"/>
      <c r="B131" s="706" t="s">
        <v>791</v>
      </c>
      <c r="C131" s="703" t="s">
        <v>30</v>
      </c>
      <c r="D131" s="707">
        <v>24</v>
      </c>
      <c r="E131" s="724"/>
      <c r="F131" s="668">
        <f>+E131*D131</f>
        <v>0</v>
      </c>
    </row>
    <row r="132" spans="1:8" s="725" customFormat="1">
      <c r="A132" s="723"/>
      <c r="B132" s="706" t="s">
        <v>760</v>
      </c>
      <c r="C132" s="703" t="s">
        <v>30</v>
      </c>
      <c r="D132" s="707">
        <v>12</v>
      </c>
      <c r="E132" s="724"/>
      <c r="F132" s="668">
        <f>+E132*D132</f>
        <v>0</v>
      </c>
    </row>
    <row r="133" spans="1:8" s="709" customFormat="1" ht="14.25" customHeight="1">
      <c r="A133" s="705"/>
      <c r="B133" s="706"/>
      <c r="C133" s="703"/>
      <c r="D133" s="707"/>
      <c r="E133" s="708"/>
      <c r="F133" s="714"/>
    </row>
    <row r="134" spans="1:8" s="709" customFormat="1" ht="27" customHeight="1">
      <c r="A134" s="579" t="s">
        <v>792</v>
      </c>
      <c r="B134" s="721" t="s">
        <v>793</v>
      </c>
      <c r="C134" s="722"/>
      <c r="D134" s="707"/>
      <c r="E134" s="708"/>
      <c r="F134" s="714"/>
    </row>
    <row r="135" spans="1:8" s="709" customFormat="1" ht="14.25" customHeight="1">
      <c r="A135" s="705"/>
      <c r="B135" s="706" t="s">
        <v>790</v>
      </c>
      <c r="C135" s="703" t="s">
        <v>761</v>
      </c>
      <c r="D135" s="707">
        <v>12</v>
      </c>
      <c r="E135" s="708"/>
      <c r="F135" s="668">
        <f>+E135*D135</f>
        <v>0</v>
      </c>
    </row>
    <row r="137" spans="1:8" s="709" customFormat="1" ht="14.25" customHeight="1">
      <c r="A137" s="705"/>
      <c r="B137" s="706"/>
      <c r="C137" s="703"/>
      <c r="D137" s="707"/>
      <c r="E137" s="708"/>
      <c r="F137" s="714"/>
    </row>
    <row r="138" spans="1:8" s="687" customFormat="1" ht="14.25">
      <c r="A138" s="682" t="s">
        <v>794</v>
      </c>
      <c r="B138" s="726" t="s">
        <v>795</v>
      </c>
      <c r="C138" s="727"/>
      <c r="D138" s="728"/>
      <c r="E138" s="729"/>
      <c r="F138" s="730"/>
      <c r="G138" s="731"/>
      <c r="H138" s="732"/>
    </row>
    <row r="139" spans="1:8" s="687" customFormat="1" ht="15">
      <c r="A139" s="682"/>
      <c r="B139" s="733"/>
      <c r="C139" s="727" t="s">
        <v>30</v>
      </c>
      <c r="D139" s="728">
        <v>4</v>
      </c>
      <c r="E139" s="734"/>
      <c r="F139" s="668">
        <f>+E139*D139</f>
        <v>0</v>
      </c>
      <c r="G139" s="735"/>
      <c r="H139" s="732"/>
    </row>
    <row r="140" spans="1:8" s="687" customFormat="1" ht="27.75" customHeight="1">
      <c r="A140" s="682" t="s">
        <v>796</v>
      </c>
      <c r="B140" s="711" t="s">
        <v>797</v>
      </c>
      <c r="C140" s="712"/>
      <c r="D140" s="684"/>
      <c r="E140" s="736"/>
      <c r="F140" s="737"/>
    </row>
    <row r="141" spans="1:8" s="709" customFormat="1" ht="14.25" customHeight="1">
      <c r="A141" s="705"/>
      <c r="B141" s="706"/>
      <c r="C141" s="703" t="s">
        <v>798</v>
      </c>
      <c r="D141" s="707">
        <v>40</v>
      </c>
      <c r="E141" s="708"/>
      <c r="F141" s="668">
        <f>+E141*D141</f>
        <v>0</v>
      </c>
    </row>
    <row r="142" spans="1:8" s="709" customFormat="1" ht="14.25" customHeight="1">
      <c r="A142" s="705"/>
      <c r="B142" s="706"/>
      <c r="C142" s="703"/>
      <c r="D142" s="707"/>
      <c r="E142" s="708"/>
      <c r="F142" s="714"/>
    </row>
    <row r="143" spans="1:8" s="687" customFormat="1" ht="38.25">
      <c r="A143" s="682" t="s">
        <v>799</v>
      </c>
      <c r="B143" s="711" t="s">
        <v>800</v>
      </c>
      <c r="C143" s="712"/>
      <c r="D143" s="684"/>
      <c r="E143" s="736"/>
      <c r="F143" s="737"/>
    </row>
    <row r="144" spans="1:8" s="709" customFormat="1" ht="14.25" customHeight="1">
      <c r="A144" s="705"/>
      <c r="B144" s="706"/>
      <c r="C144" s="703" t="s">
        <v>801</v>
      </c>
      <c r="D144" s="707">
        <v>5</v>
      </c>
      <c r="E144" s="708"/>
      <c r="F144" s="668">
        <f>+E144*D144</f>
        <v>0</v>
      </c>
    </row>
    <row r="145" spans="1:39" s="709" customFormat="1" ht="14.25" customHeight="1">
      <c r="A145" s="705"/>
      <c r="B145" s="706"/>
      <c r="C145" s="703"/>
      <c r="D145" s="707"/>
      <c r="E145" s="708"/>
      <c r="F145" s="714"/>
    </row>
    <row r="146" spans="1:39" s="192" customFormat="1" ht="51.75" customHeight="1">
      <c r="A146" s="682" t="s">
        <v>802</v>
      </c>
      <c r="B146" s="587" t="s">
        <v>803</v>
      </c>
      <c r="C146" s="738"/>
      <c r="D146" s="739"/>
      <c r="E146" s="740"/>
      <c r="F146" s="741"/>
    </row>
    <row r="147" spans="1:39" s="709" customFormat="1" ht="14.25" customHeight="1">
      <c r="A147" s="705"/>
      <c r="B147" s="706"/>
      <c r="C147" s="703" t="s">
        <v>801</v>
      </c>
      <c r="D147" s="707">
        <v>2</v>
      </c>
      <c r="E147" s="708"/>
      <c r="F147" s="668">
        <f>+E147*D147</f>
        <v>0</v>
      </c>
    </row>
    <row r="148" spans="1:39" s="648" customFormat="1" ht="14.25" customHeight="1">
      <c r="A148" s="579"/>
      <c r="B148" s="742"/>
      <c r="C148" s="743"/>
      <c r="D148" s="645"/>
      <c r="E148" s="744"/>
      <c r="F148" s="745"/>
    </row>
    <row r="149" spans="1:39" s="725" customFormat="1" ht="89.25">
      <c r="A149" s="723" t="s">
        <v>804</v>
      </c>
      <c r="B149" s="723" t="s">
        <v>805</v>
      </c>
      <c r="C149" s="746"/>
      <c r="D149" s="747"/>
      <c r="E149" s="748"/>
      <c r="F149" s="749"/>
    </row>
    <row r="150" spans="1:39" s="725" customFormat="1" ht="16.149999999999999" customHeight="1">
      <c r="A150" s="723"/>
      <c r="B150" s="723" t="s">
        <v>806</v>
      </c>
      <c r="C150" s="746"/>
      <c r="D150" s="747"/>
      <c r="E150" s="748"/>
      <c r="F150" s="749"/>
    </row>
    <row r="151" spans="1:39" s="725" customFormat="1">
      <c r="A151" s="723"/>
      <c r="B151" s="706" t="s">
        <v>790</v>
      </c>
      <c r="C151" s="703" t="s">
        <v>30</v>
      </c>
      <c r="D151" s="707">
        <v>42</v>
      </c>
      <c r="E151" s="724"/>
      <c r="F151" s="668">
        <f>+E151*D151</f>
        <v>0</v>
      </c>
    </row>
    <row r="152" spans="1:39" s="725" customFormat="1">
      <c r="A152" s="723"/>
      <c r="B152" s="706" t="s">
        <v>791</v>
      </c>
      <c r="C152" s="703" t="s">
        <v>30</v>
      </c>
      <c r="D152" s="707">
        <v>24</v>
      </c>
      <c r="E152" s="724"/>
      <c r="F152" s="668">
        <f>+E152*D152</f>
        <v>0</v>
      </c>
    </row>
    <row r="153" spans="1:39" s="725" customFormat="1">
      <c r="A153" s="723"/>
      <c r="B153" s="706" t="s">
        <v>760</v>
      </c>
      <c r="C153" s="703" t="s">
        <v>30</v>
      </c>
      <c r="D153" s="707">
        <v>12</v>
      </c>
      <c r="E153" s="724"/>
      <c r="F153" s="668">
        <f>+E153*D153</f>
        <v>0</v>
      </c>
    </row>
    <row r="154" spans="1:39" s="755" customFormat="1" ht="14.25" customHeight="1">
      <c r="A154" s="750"/>
      <c r="B154" s="751" t="s">
        <v>807</v>
      </c>
      <c r="C154" s="752" t="s">
        <v>808</v>
      </c>
      <c r="D154" s="753">
        <v>2</v>
      </c>
      <c r="E154" s="754"/>
      <c r="F154" s="668">
        <f>+E154*D154</f>
        <v>0</v>
      </c>
    </row>
    <row r="155" spans="1:39" s="725" customFormat="1" ht="63.75">
      <c r="A155" s="756"/>
      <c r="B155" s="757" t="s">
        <v>809</v>
      </c>
      <c r="C155" s="758"/>
      <c r="D155" s="759"/>
      <c r="E155" s="760"/>
      <c r="F155" s="749"/>
    </row>
    <row r="156" spans="1:39" s="709" customFormat="1" ht="14.25" customHeight="1">
      <c r="A156" s="705"/>
      <c r="B156" s="706"/>
      <c r="C156" s="703"/>
      <c r="D156" s="707"/>
      <c r="E156" s="708"/>
      <c r="F156" s="714"/>
    </row>
    <row r="157" spans="1:39" customFormat="1" ht="14.25" customHeight="1">
      <c r="B157" s="761"/>
      <c r="C157" s="722"/>
      <c r="D157" s="707"/>
      <c r="E157" s="657"/>
      <c r="F157" s="658"/>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row>
    <row r="158" spans="1:39" s="648" customFormat="1" ht="39.75" customHeight="1">
      <c r="A158" s="564" t="s">
        <v>810</v>
      </c>
      <c r="B158" s="762" t="s">
        <v>811</v>
      </c>
      <c r="C158" s="596"/>
      <c r="D158" s="645"/>
      <c r="E158" s="744"/>
      <c r="F158" s="745"/>
    </row>
    <row r="159" spans="1:39" s="648" customFormat="1" ht="14.25" customHeight="1">
      <c r="A159" s="579"/>
      <c r="B159" s="763"/>
      <c r="C159" s="743" t="s">
        <v>801</v>
      </c>
      <c r="D159" s="645">
        <v>12</v>
      </c>
      <c r="E159" s="744"/>
      <c r="F159" s="668">
        <f>+E159*D159</f>
        <v>0</v>
      </c>
    </row>
    <row r="160" spans="1:39" s="648" customFormat="1" ht="14.25" customHeight="1">
      <c r="A160" s="579"/>
      <c r="B160" s="763"/>
      <c r="C160" s="743"/>
      <c r="D160" s="645"/>
      <c r="E160" s="744"/>
      <c r="F160" s="745"/>
    </row>
    <row r="161" spans="1:39" s="648" customFormat="1" ht="40.5" customHeight="1">
      <c r="A161" s="579"/>
      <c r="B161" s="698" t="s">
        <v>812</v>
      </c>
      <c r="C161" s="743"/>
      <c r="D161" s="645"/>
      <c r="E161" s="744"/>
      <c r="F161" s="745"/>
    </row>
    <row r="162" spans="1:39" s="648" customFormat="1" ht="14.25" customHeight="1">
      <c r="A162" s="579"/>
      <c r="B162" s="698"/>
      <c r="C162" s="743"/>
      <c r="D162" s="645"/>
      <c r="E162" s="744"/>
      <c r="F162" s="745"/>
    </row>
    <row r="163" spans="1:39" s="770" customFormat="1">
      <c r="A163" s="764"/>
      <c r="B163" s="765"/>
      <c r="C163" s="596"/>
      <c r="D163" s="766"/>
      <c r="E163" s="767"/>
      <c r="F163" s="768"/>
      <c r="G163" s="769"/>
      <c r="H163" s="769"/>
      <c r="I163" s="769"/>
      <c r="J163" s="769"/>
      <c r="K163" s="769"/>
      <c r="L163" s="769"/>
      <c r="M163" s="769"/>
      <c r="N163" s="769"/>
      <c r="O163" s="769"/>
      <c r="P163" s="769"/>
      <c r="Q163" s="769"/>
      <c r="R163" s="769"/>
      <c r="S163" s="769"/>
      <c r="T163" s="769"/>
      <c r="U163" s="769"/>
      <c r="V163" s="769"/>
      <c r="W163" s="769"/>
      <c r="X163" s="769"/>
      <c r="Y163" s="769"/>
      <c r="Z163" s="769"/>
      <c r="AA163" s="769"/>
      <c r="AB163" s="769"/>
      <c r="AC163" s="769"/>
      <c r="AD163" s="769"/>
      <c r="AE163" s="769"/>
      <c r="AF163" s="769"/>
      <c r="AG163" s="769"/>
      <c r="AH163" s="769"/>
      <c r="AI163" s="769"/>
      <c r="AJ163" s="769"/>
      <c r="AK163" s="769"/>
      <c r="AL163" s="769"/>
      <c r="AM163" s="769"/>
    </row>
    <row r="164" spans="1:39" s="770" customFormat="1" ht="38.25">
      <c r="A164" s="764" t="s">
        <v>813</v>
      </c>
      <c r="B164" s="765" t="s">
        <v>814</v>
      </c>
      <c r="C164" s="758"/>
      <c r="D164" s="771"/>
      <c r="E164" s="767"/>
      <c r="F164" s="772"/>
      <c r="G164" s="769"/>
      <c r="H164" s="769"/>
      <c r="I164" s="769"/>
      <c r="J164" s="769"/>
      <c r="K164" s="769"/>
      <c r="L164" s="769"/>
      <c r="M164" s="769"/>
      <c r="N164" s="769"/>
      <c r="O164" s="769"/>
      <c r="P164" s="769"/>
      <c r="Q164" s="769"/>
      <c r="R164" s="769"/>
      <c r="S164" s="769"/>
      <c r="T164" s="769"/>
      <c r="U164" s="769"/>
      <c r="V164" s="769"/>
      <c r="W164" s="769"/>
      <c r="X164" s="769"/>
      <c r="Y164" s="769"/>
      <c r="Z164" s="769"/>
      <c r="AA164" s="769"/>
      <c r="AB164" s="769"/>
      <c r="AC164" s="769"/>
      <c r="AD164" s="769"/>
      <c r="AE164" s="769"/>
      <c r="AF164" s="769"/>
      <c r="AG164" s="769"/>
      <c r="AH164" s="769"/>
      <c r="AI164" s="769"/>
      <c r="AJ164" s="769"/>
      <c r="AK164" s="769"/>
      <c r="AL164" s="769"/>
      <c r="AM164" s="769"/>
    </row>
    <row r="165" spans="1:39" s="770" customFormat="1">
      <c r="A165" s="764"/>
      <c r="B165" s="765"/>
      <c r="C165" s="771" t="s">
        <v>815</v>
      </c>
      <c r="D165" s="771">
        <v>1</v>
      </c>
      <c r="E165" s="767"/>
      <c r="F165" s="668">
        <f>+E165*D165</f>
        <v>0</v>
      </c>
      <c r="G165" s="769"/>
      <c r="H165" s="769"/>
      <c r="I165" s="769"/>
      <c r="J165" s="769"/>
      <c r="K165" s="769"/>
      <c r="L165" s="769"/>
      <c r="M165" s="769"/>
      <c r="N165" s="769"/>
      <c r="O165" s="769"/>
      <c r="P165" s="769"/>
      <c r="Q165" s="769"/>
      <c r="R165" s="769"/>
      <c r="S165" s="769"/>
      <c r="T165" s="769"/>
      <c r="U165" s="769"/>
      <c r="V165" s="769"/>
      <c r="W165" s="769"/>
      <c r="X165" s="769"/>
      <c r="Y165" s="769"/>
      <c r="Z165" s="769"/>
      <c r="AA165" s="769"/>
      <c r="AB165" s="769"/>
      <c r="AC165" s="769"/>
      <c r="AD165" s="769"/>
      <c r="AE165" s="769"/>
      <c r="AF165" s="769"/>
      <c r="AG165" s="769"/>
      <c r="AH165" s="769"/>
      <c r="AI165" s="769"/>
      <c r="AJ165" s="769"/>
      <c r="AK165" s="769"/>
      <c r="AL165" s="769"/>
      <c r="AM165" s="769"/>
    </row>
    <row r="166" spans="1:39" s="687" customFormat="1" ht="38.25">
      <c r="A166" s="564" t="s">
        <v>816</v>
      </c>
      <c r="B166" s="762" t="s">
        <v>817</v>
      </c>
      <c r="C166" s="599"/>
      <c r="D166" s="771"/>
      <c r="E166" s="771"/>
      <c r="F166" s="773"/>
    </row>
    <row r="167" spans="1:39" s="648" customFormat="1">
      <c r="A167" s="774"/>
      <c r="B167" s="762"/>
      <c r="C167" s="771" t="s">
        <v>815</v>
      </c>
      <c r="D167" s="771">
        <v>1</v>
      </c>
      <c r="E167" s="775"/>
      <c r="F167" s="668">
        <f>+E167*D167</f>
        <v>0</v>
      </c>
    </row>
    <row r="168" spans="1:39" s="687" customFormat="1" ht="25.5">
      <c r="A168" s="564" t="s">
        <v>818</v>
      </c>
      <c r="B168" s="762" t="s">
        <v>819</v>
      </c>
      <c r="C168" s="599"/>
      <c r="D168" s="771"/>
      <c r="E168" s="771"/>
      <c r="F168" s="773"/>
    </row>
    <row r="169" spans="1:39" s="648" customFormat="1">
      <c r="A169" s="774"/>
      <c r="B169" s="762"/>
      <c r="C169" s="771" t="s">
        <v>815</v>
      </c>
      <c r="D169" s="771">
        <v>1</v>
      </c>
      <c r="E169" s="775"/>
      <c r="F169" s="668">
        <f>+E169*D169</f>
        <v>0</v>
      </c>
    </row>
    <row r="170" spans="1:39" s="648" customFormat="1">
      <c r="A170" s="774"/>
      <c r="B170" s="762"/>
      <c r="C170" s="771"/>
      <c r="D170" s="771"/>
      <c r="E170" s="775"/>
      <c r="F170" s="776"/>
    </row>
    <row r="171" spans="1:39" s="687" customFormat="1" ht="14.25" customHeight="1">
      <c r="A171" s="682" t="s">
        <v>820</v>
      </c>
      <c r="B171" s="762" t="s">
        <v>821</v>
      </c>
      <c r="C171" s="777"/>
      <c r="D171" s="684"/>
      <c r="E171" s="778"/>
      <c r="F171" s="779"/>
    </row>
    <row r="172" spans="1:39" s="687" customFormat="1" ht="14.25" customHeight="1">
      <c r="A172" s="682"/>
      <c r="B172" s="780"/>
      <c r="C172" s="727" t="s">
        <v>319</v>
      </c>
      <c r="D172" s="727">
        <v>1</v>
      </c>
      <c r="E172" s="778"/>
      <c r="F172" s="668">
        <f>+E172*D172</f>
        <v>0</v>
      </c>
    </row>
    <row r="173" spans="1:39" s="192" customFormat="1" ht="25.5">
      <c r="A173" s="682" t="s">
        <v>822</v>
      </c>
      <c r="B173" s="762" t="s">
        <v>823</v>
      </c>
      <c r="C173" s="781"/>
      <c r="D173" s="782"/>
      <c r="E173" s="783"/>
      <c r="F173" s="784"/>
    </row>
    <row r="174" spans="1:39" s="687" customFormat="1" ht="14.25" customHeight="1">
      <c r="A174" s="682"/>
      <c r="B174" s="762"/>
      <c r="C174" s="777" t="s">
        <v>319</v>
      </c>
      <c r="D174" s="684">
        <v>1</v>
      </c>
      <c r="E174" s="730"/>
      <c r="F174" s="668">
        <f>+E174*D174</f>
        <v>0</v>
      </c>
    </row>
    <row r="175" spans="1:39" s="687" customFormat="1" ht="14.25" customHeight="1">
      <c r="A175" s="682"/>
      <c r="B175" s="762"/>
      <c r="C175" s="777"/>
      <c r="D175" s="684"/>
      <c r="E175" s="730"/>
      <c r="F175" s="785"/>
    </row>
    <row r="176" spans="1:39" s="192" customFormat="1" ht="25.5">
      <c r="A176" s="682" t="s">
        <v>824</v>
      </c>
      <c r="B176" s="762" t="s">
        <v>825</v>
      </c>
      <c r="C176" s="781"/>
      <c r="D176" s="782"/>
      <c r="E176" s="783"/>
      <c r="F176" s="784"/>
    </row>
    <row r="177" spans="1:6" s="687" customFormat="1" ht="14.25" customHeight="1">
      <c r="A177" s="682"/>
      <c r="B177" s="762"/>
      <c r="C177" s="777" t="s">
        <v>319</v>
      </c>
      <c r="D177" s="684">
        <v>1</v>
      </c>
      <c r="E177" s="730"/>
      <c r="F177" s="668">
        <f>+E177*D177</f>
        <v>0</v>
      </c>
    </row>
    <row r="178" spans="1:6" s="687" customFormat="1" ht="14.25" customHeight="1">
      <c r="A178" s="682"/>
      <c r="B178" s="762"/>
      <c r="C178" s="777"/>
      <c r="D178" s="684"/>
      <c r="E178" s="730"/>
      <c r="F178" s="785"/>
    </row>
    <row r="179" spans="1:6" s="192" customFormat="1" ht="25.5" customHeight="1">
      <c r="A179" s="682" t="s">
        <v>826</v>
      </c>
      <c r="B179" s="762" t="s">
        <v>827</v>
      </c>
      <c r="C179" s="781"/>
      <c r="D179" s="782"/>
      <c r="E179" s="783"/>
      <c r="F179" s="784"/>
    </row>
    <row r="180" spans="1:6" s="687" customFormat="1" ht="14.25" customHeight="1">
      <c r="A180" s="682"/>
      <c r="B180" s="762"/>
      <c r="C180" s="777" t="s">
        <v>319</v>
      </c>
      <c r="D180" s="684">
        <v>1</v>
      </c>
      <c r="E180" s="730"/>
      <c r="F180" s="668">
        <f>+E180*D180</f>
        <v>0</v>
      </c>
    </row>
    <row r="181" spans="1:6" s="687" customFormat="1" ht="14.25" customHeight="1">
      <c r="A181" s="682"/>
      <c r="B181" s="762"/>
      <c r="C181" s="777"/>
      <c r="D181" s="684"/>
      <c r="E181" s="730"/>
      <c r="F181" s="785"/>
    </row>
    <row r="182" spans="1:6" s="192" customFormat="1" ht="63.75">
      <c r="A182" s="682" t="s">
        <v>828</v>
      </c>
      <c r="B182" s="680" t="s">
        <v>829</v>
      </c>
      <c r="C182" s="786"/>
      <c r="D182" s="787"/>
      <c r="E182" s="783"/>
      <c r="F182" s="784"/>
    </row>
    <row r="183" spans="1:6" s="687" customFormat="1" ht="14.25" customHeight="1">
      <c r="A183" s="682"/>
      <c r="B183" s="762"/>
      <c r="C183" s="777" t="s">
        <v>319</v>
      </c>
      <c r="D183" s="684">
        <v>1</v>
      </c>
      <c r="E183" s="730"/>
      <c r="F183" s="668">
        <f>+E183*D183</f>
        <v>0</v>
      </c>
    </row>
    <row r="184" spans="1:6" s="687" customFormat="1" ht="14.25" customHeight="1">
      <c r="A184" s="682"/>
      <c r="B184" s="762"/>
      <c r="C184" s="777"/>
      <c r="D184" s="684"/>
      <c r="E184" s="730"/>
      <c r="F184" s="785"/>
    </row>
    <row r="185" spans="1:6" s="192" customFormat="1" ht="102">
      <c r="A185" s="682" t="s">
        <v>830</v>
      </c>
      <c r="B185" s="680" t="s">
        <v>831</v>
      </c>
      <c r="C185" s="727"/>
      <c r="D185" s="787"/>
      <c r="E185" s="783"/>
      <c r="F185" s="784"/>
    </row>
    <row r="186" spans="1:6" s="192" customFormat="1" ht="38.25">
      <c r="A186" s="788"/>
      <c r="B186" s="680" t="s">
        <v>832</v>
      </c>
      <c r="C186" s="712"/>
      <c r="D186" s="684"/>
      <c r="E186" s="783"/>
      <c r="F186" s="784"/>
    </row>
    <row r="187" spans="1:6" s="558" customFormat="1" ht="14.25" customHeight="1">
      <c r="A187" s="789"/>
      <c r="B187" s="789"/>
      <c r="C187" s="790" t="s">
        <v>319</v>
      </c>
      <c r="D187" s="790">
        <v>1</v>
      </c>
      <c r="E187" s="791"/>
      <c r="F187" s="668">
        <f>+E187*D187</f>
        <v>0</v>
      </c>
    </row>
    <row r="188" spans="1:6" s="558" customFormat="1" ht="14.25" customHeight="1">
      <c r="A188" s="789"/>
      <c r="B188" s="789"/>
      <c r="C188" s="790"/>
      <c r="D188" s="790"/>
      <c r="E188" s="791"/>
      <c r="F188" s="792"/>
    </row>
    <row r="189" spans="1:6" s="192" customFormat="1" ht="76.5">
      <c r="A189" s="682" t="s">
        <v>833</v>
      </c>
      <c r="B189" s="680" t="s">
        <v>834</v>
      </c>
      <c r="C189" s="793"/>
      <c r="D189" s="787"/>
      <c r="E189" s="783"/>
      <c r="F189" s="784"/>
    </row>
    <row r="190" spans="1:6" s="558" customFormat="1" ht="14.25" customHeight="1">
      <c r="A190" s="789"/>
      <c r="B190" s="789"/>
      <c r="C190" s="790" t="s">
        <v>319</v>
      </c>
      <c r="D190" s="790">
        <v>1</v>
      </c>
      <c r="E190" s="791"/>
      <c r="F190" s="668">
        <f>+E190*D190</f>
        <v>0</v>
      </c>
    </row>
    <row r="191" spans="1:6" s="799" customFormat="1" ht="14.25" customHeight="1">
      <c r="A191" s="794"/>
      <c r="B191" s="795"/>
      <c r="C191" s="796"/>
      <c r="D191" s="797"/>
      <c r="E191" s="798"/>
      <c r="F191" s="798"/>
    </row>
    <row r="192" spans="1:6" s="799" customFormat="1" ht="14.25" customHeight="1">
      <c r="A192" s="800" t="s">
        <v>835</v>
      </c>
      <c r="B192" s="801" t="s">
        <v>836</v>
      </c>
      <c r="C192" s="796"/>
      <c r="D192" s="802"/>
      <c r="E192" s="798"/>
      <c r="F192" s="798"/>
    </row>
    <row r="193" spans="1:6" s="558" customFormat="1" ht="14.25" customHeight="1">
      <c r="A193" s="789"/>
      <c r="B193" s="789"/>
      <c r="C193" s="790" t="s">
        <v>319</v>
      </c>
      <c r="D193" s="790">
        <v>1</v>
      </c>
      <c r="E193" s="791"/>
      <c r="F193" s="668">
        <f>+E193*D193</f>
        <v>0</v>
      </c>
    </row>
    <row r="194" spans="1:6" s="799" customFormat="1" ht="14.25" customHeight="1">
      <c r="A194" s="794"/>
      <c r="B194" s="795"/>
      <c r="C194" s="796"/>
      <c r="D194" s="797"/>
      <c r="E194" s="798"/>
      <c r="F194" s="798"/>
    </row>
    <row r="195" spans="1:6" s="799" customFormat="1" ht="39" customHeight="1">
      <c r="A195" s="800" t="s">
        <v>837</v>
      </c>
      <c r="B195" s="803" t="s">
        <v>838</v>
      </c>
      <c r="C195" s="796"/>
      <c r="D195" s="797"/>
      <c r="E195" s="798"/>
      <c r="F195" s="798"/>
    </row>
    <row r="196" spans="1:6" s="558" customFormat="1" ht="14.25" customHeight="1">
      <c r="A196" s="789"/>
      <c r="B196" s="789"/>
      <c r="C196" s="790" t="s">
        <v>319</v>
      </c>
      <c r="D196" s="790">
        <v>1</v>
      </c>
      <c r="E196" s="791"/>
      <c r="F196" s="668">
        <f>+E196*D196</f>
        <v>0</v>
      </c>
    </row>
    <row r="197" spans="1:6" s="719" customFormat="1" ht="14.25" customHeight="1">
      <c r="A197" s="682"/>
      <c r="B197" s="804"/>
      <c r="C197" s="727"/>
      <c r="D197" s="782"/>
      <c r="E197" s="730"/>
      <c r="F197" s="785"/>
    </row>
    <row r="198" spans="1:6" s="799" customFormat="1" ht="53.25" customHeight="1">
      <c r="A198" s="800" t="s">
        <v>839</v>
      </c>
      <c r="B198" s="803" t="s">
        <v>840</v>
      </c>
      <c r="C198" s="796"/>
      <c r="D198" s="797"/>
      <c r="E198" s="798"/>
      <c r="F198" s="798"/>
    </row>
    <row r="199" spans="1:6" s="558" customFormat="1" ht="14.25" customHeight="1">
      <c r="A199" s="789"/>
      <c r="B199" s="789"/>
      <c r="C199" s="790" t="s">
        <v>319</v>
      </c>
      <c r="D199" s="790">
        <v>1</v>
      </c>
      <c r="E199" s="791"/>
      <c r="F199" s="668">
        <f>+E199*D199</f>
        <v>0</v>
      </c>
    </row>
    <row r="200" spans="1:6" s="719" customFormat="1" ht="14.25" customHeight="1">
      <c r="A200" s="682"/>
      <c r="B200" s="804"/>
      <c r="C200" s="727"/>
      <c r="D200" s="782"/>
      <c r="E200" s="730"/>
      <c r="F200" s="785"/>
    </row>
    <row r="201" spans="1:6" s="799" customFormat="1" ht="26.25" customHeight="1">
      <c r="A201" s="800" t="s">
        <v>841</v>
      </c>
      <c r="B201" s="803" t="s">
        <v>842</v>
      </c>
      <c r="C201" s="796"/>
      <c r="D201" s="797"/>
      <c r="E201" s="798"/>
      <c r="F201" s="798"/>
    </row>
    <row r="202" spans="1:6" s="558" customFormat="1" ht="14.25" customHeight="1">
      <c r="A202" s="789"/>
      <c r="B202" s="789"/>
      <c r="C202" s="790" t="s">
        <v>319</v>
      </c>
      <c r="D202" s="790">
        <v>1</v>
      </c>
      <c r="E202" s="791"/>
      <c r="F202" s="668">
        <f>+E202*D202</f>
        <v>0</v>
      </c>
    </row>
    <row r="203" spans="1:6" s="719" customFormat="1" ht="14.25" customHeight="1">
      <c r="A203" s="682"/>
      <c r="B203" s="804"/>
      <c r="C203" s="727"/>
      <c r="D203" s="782"/>
      <c r="E203" s="730"/>
      <c r="F203" s="785"/>
    </row>
    <row r="204" spans="1:6" s="719" customFormat="1" ht="39.75" customHeight="1">
      <c r="A204" s="682" t="s">
        <v>843</v>
      </c>
      <c r="B204" s="805" t="s">
        <v>844</v>
      </c>
      <c r="C204" s="727"/>
      <c r="D204" s="782"/>
      <c r="E204" s="730"/>
      <c r="F204" s="785"/>
    </row>
    <row r="205" spans="1:6" s="558" customFormat="1" ht="14.25" customHeight="1">
      <c r="A205" s="789"/>
      <c r="B205" s="789"/>
      <c r="C205" s="790" t="s">
        <v>319</v>
      </c>
      <c r="D205" s="790">
        <v>1</v>
      </c>
      <c r="E205" s="791"/>
      <c r="F205" s="668">
        <f>+E205*D205</f>
        <v>0</v>
      </c>
    </row>
    <row r="206" spans="1:6" s="719" customFormat="1" ht="14.25" customHeight="1">
      <c r="A206" s="682"/>
      <c r="B206" s="804"/>
      <c r="C206" s="727"/>
      <c r="D206" s="782"/>
      <c r="E206" s="730"/>
      <c r="F206" s="785"/>
    </row>
    <row r="207" spans="1:6">
      <c r="B207" s="806"/>
      <c r="C207" s="807"/>
      <c r="D207" s="808"/>
      <c r="E207" s="809"/>
      <c r="F207" s="810"/>
    </row>
    <row r="208" spans="1:6" ht="15">
      <c r="A208" s="1229" t="s">
        <v>845</v>
      </c>
      <c r="B208" s="1230"/>
      <c r="C208" s="1230"/>
      <c r="D208" s="1230"/>
      <c r="E208" s="811" t="s">
        <v>846</v>
      </c>
      <c r="F208" s="811">
        <f>SUM(F14:F207)</f>
        <v>0</v>
      </c>
    </row>
  </sheetData>
  <sheetProtection algorithmName="SHA-512" hashValue="AvQhlRXVZjjxTBEIxnlwy+AfWtxxXRII1WWy08NNGV+i3EsXPqyTe1vveZlOdAlHyClEi6uH6FahiZjbTRCyzw==" saltValue="l3/1TuNse4oR49wvsehX7A==" spinCount="100000" sheet="1"/>
  <mergeCells count="3">
    <mergeCell ref="A1:D3"/>
    <mergeCell ref="A208:D208"/>
    <mergeCell ref="B9:F9"/>
  </mergeCells>
  <pageMargins left="0.70866141732283472" right="0.70866141732283472" top="0.74803149606299213" bottom="0.74803149606299213" header="0.31496062992125984" footer="0.31496062992125984"/>
  <pageSetup paperSize="9" scale="96" orientation="portrait" r:id="rId1"/>
  <headerFooter>
    <oddFooter xml:space="preserve">&amp;L&amp;F&amp;RD.STR.II. KOTLOVNICA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3"/>
  <sheetViews>
    <sheetView topLeftCell="A137" zoomScaleNormal="100" zoomScaleSheetLayoutView="100" workbookViewId="0">
      <selection activeCell="B144" sqref="B144"/>
    </sheetView>
  </sheetViews>
  <sheetFormatPr defaultColWidth="11.42578125" defaultRowHeight="12.75"/>
  <cols>
    <col min="1" max="1" width="8.28515625" style="603" bestFit="1" customWidth="1"/>
    <col min="2" max="2" width="41.5703125" style="957" customWidth="1"/>
    <col min="3" max="3" width="6.28515625" style="958" customWidth="1"/>
    <col min="4" max="4" width="7.7109375" style="959" bestFit="1" customWidth="1"/>
    <col min="5" max="5" width="12.140625" style="960" bestFit="1" customWidth="1"/>
    <col min="6" max="6" width="13.85546875" style="961" bestFit="1" customWidth="1"/>
    <col min="7" max="44" width="7.28515625" style="608" customWidth="1"/>
    <col min="45" max="16384" width="11.42578125" style="608"/>
  </cols>
  <sheetData>
    <row r="1" spans="1:8" s="538" customFormat="1">
      <c r="A1" s="1222" t="s">
        <v>680</v>
      </c>
      <c r="B1" s="1223"/>
      <c r="C1" s="1223"/>
      <c r="D1" s="1223"/>
      <c r="E1" s="536"/>
      <c r="F1" s="537"/>
    </row>
    <row r="2" spans="1:8" s="538" customFormat="1">
      <c r="A2" s="1224"/>
      <c r="B2" s="1224"/>
      <c r="C2" s="1224"/>
      <c r="D2" s="1224"/>
      <c r="E2" s="536"/>
      <c r="F2" s="537"/>
    </row>
    <row r="3" spans="1:8" s="538" customFormat="1" ht="21.6" customHeight="1">
      <c r="A3" s="1225"/>
      <c r="B3" s="1225"/>
      <c r="C3" s="1225"/>
      <c r="D3" s="1225"/>
      <c r="E3" s="539"/>
      <c r="F3" s="624" t="s">
        <v>681</v>
      </c>
    </row>
    <row r="4" spans="1:8" s="547" customFormat="1">
      <c r="A4" s="541"/>
      <c r="B4" s="542"/>
      <c r="C4" s="543"/>
      <c r="D4" s="544"/>
      <c r="E4" s="545"/>
      <c r="F4" s="546"/>
    </row>
    <row r="5" spans="1:8" s="547" customFormat="1" ht="13.5" thickBot="1">
      <c r="A5" s="541"/>
      <c r="B5" s="542"/>
      <c r="C5" s="543"/>
      <c r="D5" s="544"/>
      <c r="E5" s="545"/>
      <c r="F5" s="546"/>
    </row>
    <row r="6" spans="1:8" s="291" customFormat="1" ht="13.5" thickBot="1">
      <c r="A6" s="284"/>
      <c r="B6" s="285" t="s">
        <v>1085</v>
      </c>
      <c r="C6" s="286"/>
      <c r="D6" s="287"/>
      <c r="E6" s="285"/>
      <c r="F6" s="288"/>
      <c r="G6" s="289"/>
      <c r="H6" s="290"/>
    </row>
    <row r="7" spans="1:8" s="291" customFormat="1">
      <c r="C7" s="292"/>
      <c r="D7" s="289"/>
      <c r="F7" s="289"/>
      <c r="G7" s="289"/>
      <c r="H7" s="290"/>
    </row>
    <row r="8" spans="1:8" s="291" customFormat="1" ht="13.5" thickBot="1">
      <c r="A8" s="293" t="s">
        <v>204</v>
      </c>
      <c r="B8" s="294" t="s">
        <v>1086</v>
      </c>
      <c r="C8" s="295"/>
      <c r="D8" s="296"/>
      <c r="E8" s="294"/>
      <c r="F8" s="296"/>
      <c r="G8" s="289"/>
      <c r="H8" s="290"/>
    </row>
    <row r="9" spans="1:8" s="280" customFormat="1">
      <c r="C9" s="281"/>
      <c r="D9" s="282"/>
      <c r="F9" s="282"/>
      <c r="G9" s="282"/>
      <c r="H9" s="283"/>
    </row>
    <row r="10" spans="1:8" s="299" customFormat="1" ht="13.5" thickBot="1">
      <c r="A10" s="297" t="s">
        <v>1089</v>
      </c>
      <c r="B10" s="1199" t="s">
        <v>210</v>
      </c>
      <c r="C10" s="1199"/>
      <c r="D10" s="1199"/>
      <c r="E10" s="1199"/>
      <c r="F10" s="1199"/>
      <c r="G10" s="298"/>
      <c r="H10" s="357"/>
    </row>
    <row r="11" spans="1:8" s="299" customFormat="1">
      <c r="A11" s="1184"/>
      <c r="B11" s="298"/>
      <c r="C11" s="298"/>
      <c r="D11" s="298"/>
      <c r="E11" s="298"/>
      <c r="F11" s="298"/>
      <c r="G11" s="298"/>
      <c r="H11" s="357"/>
    </row>
    <row r="12" spans="1:8" s="538" customFormat="1">
      <c r="A12" s="548" t="s">
        <v>682</v>
      </c>
      <c r="B12" s="549" t="s">
        <v>1</v>
      </c>
      <c r="C12" s="543" t="s">
        <v>683</v>
      </c>
      <c r="D12" s="550" t="s">
        <v>684</v>
      </c>
      <c r="E12" s="551" t="s">
        <v>685</v>
      </c>
      <c r="F12" s="551" t="s">
        <v>686</v>
      </c>
    </row>
    <row r="13" spans="1:8" s="558" customFormat="1" ht="112.9" customHeight="1">
      <c r="A13" s="552"/>
      <c r="B13" s="814" t="s">
        <v>847</v>
      </c>
      <c r="C13" s="554"/>
      <c r="D13" s="555"/>
      <c r="E13" s="815"/>
      <c r="F13" s="557"/>
    </row>
    <row r="14" spans="1:8" s="585" customFormat="1" ht="18.75" customHeight="1">
      <c r="A14" s="559" t="s">
        <v>848</v>
      </c>
      <c r="B14" s="1226" t="s">
        <v>210</v>
      </c>
      <c r="C14" s="1226"/>
      <c r="D14" s="816"/>
      <c r="E14" s="817"/>
      <c r="F14" s="818"/>
    </row>
    <row r="15" spans="1:8" s="585" customFormat="1" ht="14.25" customHeight="1">
      <c r="A15" s="564"/>
      <c r="B15" s="565"/>
      <c r="C15" s="566"/>
      <c r="D15" s="645"/>
      <c r="E15" s="647"/>
      <c r="F15" s="569"/>
    </row>
    <row r="16" spans="1:8" s="648" customFormat="1" ht="331.5">
      <c r="A16" s="564" t="s">
        <v>849</v>
      </c>
      <c r="B16" s="762" t="s">
        <v>1129</v>
      </c>
      <c r="C16" s="566"/>
      <c r="D16" s="581"/>
      <c r="E16" s="647"/>
      <c r="F16" s="569"/>
    </row>
    <row r="17" spans="1:6" s="648" customFormat="1" ht="186" customHeight="1">
      <c r="A17" s="564"/>
      <c r="B17" s="819" t="s">
        <v>1128</v>
      </c>
      <c r="C17" s="581"/>
      <c r="D17" s="581"/>
      <c r="E17" s="647"/>
      <c r="F17" s="569"/>
    </row>
    <row r="18" spans="1:6" s="648" customFormat="1" ht="140.25">
      <c r="A18" s="564"/>
      <c r="B18" s="819" t="s">
        <v>1127</v>
      </c>
      <c r="C18" s="581"/>
      <c r="D18" s="581"/>
      <c r="E18" s="647"/>
      <c r="F18" s="569"/>
    </row>
    <row r="19" spans="1:6" s="648" customFormat="1" ht="89.25">
      <c r="A19" s="564"/>
      <c r="B19" s="819" t="s">
        <v>850</v>
      </c>
      <c r="C19" s="581"/>
      <c r="D19" s="581"/>
      <c r="E19" s="647"/>
      <c r="F19" s="569"/>
    </row>
    <row r="20" spans="1:6" s="648" customFormat="1" ht="153">
      <c r="A20" s="564"/>
      <c r="B20" s="819" t="s">
        <v>1126</v>
      </c>
      <c r="C20" s="581"/>
      <c r="D20" s="581"/>
      <c r="E20" s="647"/>
      <c r="F20" s="569"/>
    </row>
    <row r="21" spans="1:6" s="648" customFormat="1" ht="89.25">
      <c r="A21" s="564"/>
      <c r="B21" s="819" t="s">
        <v>1125</v>
      </c>
      <c r="C21" s="581"/>
      <c r="D21" s="581"/>
      <c r="E21" s="647"/>
      <c r="F21" s="569"/>
    </row>
    <row r="22" spans="1:6" s="648" customFormat="1" ht="242.25">
      <c r="A22" s="564"/>
      <c r="B22" s="819" t="s">
        <v>1124</v>
      </c>
      <c r="C22" s="581"/>
      <c r="D22" s="581"/>
      <c r="E22" s="647"/>
      <c r="F22" s="569"/>
    </row>
    <row r="23" spans="1:6" s="648" customFormat="1" ht="76.5">
      <c r="A23" s="564"/>
      <c r="B23" s="819" t="s">
        <v>1123</v>
      </c>
      <c r="C23" s="581"/>
      <c r="D23" s="581"/>
      <c r="E23" s="647"/>
      <c r="F23" s="569"/>
    </row>
    <row r="24" spans="1:6" s="648" customFormat="1" ht="99" customHeight="1">
      <c r="A24" s="564"/>
      <c r="B24" s="819" t="s">
        <v>851</v>
      </c>
      <c r="C24" s="581"/>
      <c r="D24" s="581"/>
      <c r="E24" s="647"/>
      <c r="F24" s="569"/>
    </row>
    <row r="25" spans="1:6" s="648" customFormat="1" ht="127.5">
      <c r="A25" s="564"/>
      <c r="B25" s="819" t="s">
        <v>852</v>
      </c>
      <c r="C25" s="581"/>
      <c r="D25" s="581"/>
      <c r="E25" s="647"/>
      <c r="F25" s="569"/>
    </row>
    <row r="26" spans="1:6" s="648" customFormat="1" ht="25.5">
      <c r="A26" s="564"/>
      <c r="B26" s="819" t="s">
        <v>853</v>
      </c>
      <c r="C26" s="581"/>
      <c r="D26" s="581"/>
      <c r="E26" s="647"/>
      <c r="F26" s="569"/>
    </row>
    <row r="27" spans="1:6" s="648" customFormat="1" ht="14.25" customHeight="1">
      <c r="A27" s="564"/>
      <c r="B27" s="565"/>
      <c r="C27" s="566" t="s">
        <v>698</v>
      </c>
      <c r="D27" s="567">
        <v>2</v>
      </c>
      <c r="E27" s="647"/>
      <c r="F27" s="820">
        <f>+E27*D27</f>
        <v>0</v>
      </c>
    </row>
    <row r="28" spans="1:6" s="648" customFormat="1" ht="14.25" customHeight="1">
      <c r="A28" s="564"/>
      <c r="B28" s="821"/>
      <c r="C28" s="703"/>
      <c r="D28" s="822"/>
      <c r="E28" s="647"/>
      <c r="F28" s="820"/>
    </row>
    <row r="29" spans="1:6" s="648" customFormat="1" ht="369.75">
      <c r="A29" s="564" t="s">
        <v>854</v>
      </c>
      <c r="B29" s="762" t="s">
        <v>1122</v>
      </c>
      <c r="C29" s="566"/>
      <c r="D29" s="581"/>
      <c r="E29" s="647"/>
      <c r="F29" s="569"/>
    </row>
    <row r="30" spans="1:6" s="648" customFormat="1" ht="186" customHeight="1">
      <c r="A30" s="564"/>
      <c r="B30" s="819" t="s">
        <v>1121</v>
      </c>
      <c r="C30" s="581"/>
      <c r="D30" s="581"/>
      <c r="E30" s="647"/>
      <c r="F30" s="569"/>
    </row>
    <row r="31" spans="1:6" s="648" customFormat="1" ht="127.5">
      <c r="A31" s="564"/>
      <c r="B31" s="819" t="s">
        <v>1120</v>
      </c>
      <c r="C31" s="581"/>
      <c r="D31" s="581"/>
      <c r="E31" s="647"/>
      <c r="F31" s="569"/>
    </row>
    <row r="32" spans="1:6" s="648" customFormat="1" ht="89.25">
      <c r="A32" s="564"/>
      <c r="B32" s="819" t="s">
        <v>850</v>
      </c>
      <c r="C32" s="581"/>
      <c r="D32" s="581"/>
      <c r="E32" s="647"/>
      <c r="F32" s="569"/>
    </row>
    <row r="33" spans="1:18" s="648" customFormat="1" ht="216.75">
      <c r="A33" s="564"/>
      <c r="B33" s="819" t="s">
        <v>1119</v>
      </c>
      <c r="C33" s="581"/>
      <c r="D33" s="581"/>
      <c r="E33" s="647"/>
      <c r="F33" s="569"/>
    </row>
    <row r="34" spans="1:18" s="648" customFormat="1" ht="89.25">
      <c r="A34" s="564"/>
      <c r="B34" s="819" t="s">
        <v>855</v>
      </c>
      <c r="C34" s="581"/>
      <c r="D34" s="581"/>
      <c r="E34" s="647"/>
      <c r="F34" s="569"/>
    </row>
    <row r="35" spans="1:18" s="648" customFormat="1" ht="344.25">
      <c r="A35" s="564"/>
      <c r="B35" s="819" t="s">
        <v>856</v>
      </c>
      <c r="C35" s="581"/>
      <c r="D35" s="581"/>
      <c r="E35" s="647"/>
      <c r="F35" s="569"/>
    </row>
    <row r="36" spans="1:18" s="648" customFormat="1" ht="89.25">
      <c r="A36" s="564"/>
      <c r="B36" s="819" t="s">
        <v>1118</v>
      </c>
      <c r="C36" s="581"/>
      <c r="D36" s="581"/>
      <c r="E36" s="647"/>
      <c r="F36" s="569"/>
    </row>
    <row r="37" spans="1:18" s="648" customFormat="1" ht="99" customHeight="1">
      <c r="A37" s="564"/>
      <c r="B37" s="819" t="s">
        <v>857</v>
      </c>
      <c r="C37" s="581"/>
      <c r="D37" s="581"/>
      <c r="E37" s="647"/>
      <c r="F37" s="569"/>
    </row>
    <row r="38" spans="1:18" s="648" customFormat="1" ht="140.25">
      <c r="A38" s="564"/>
      <c r="B38" s="819" t="s">
        <v>858</v>
      </c>
      <c r="C38" s="581"/>
      <c r="D38" s="581"/>
      <c r="E38" s="647"/>
      <c r="F38" s="569"/>
    </row>
    <row r="39" spans="1:18" s="648" customFormat="1" ht="25.5">
      <c r="A39" s="564"/>
      <c r="B39" s="819" t="s">
        <v>859</v>
      </c>
      <c r="C39" s="581"/>
      <c r="D39" s="581"/>
      <c r="E39" s="647"/>
      <c r="F39" s="569"/>
    </row>
    <row r="40" spans="1:18" s="648" customFormat="1" ht="14.25" customHeight="1">
      <c r="A40" s="564"/>
      <c r="B40" s="565"/>
      <c r="C40" s="566" t="s">
        <v>698</v>
      </c>
      <c r="D40" s="567">
        <v>4</v>
      </c>
      <c r="E40" s="647"/>
      <c r="F40" s="820">
        <f>+E40*D40</f>
        <v>0</v>
      </c>
    </row>
    <row r="41" spans="1:18" s="648" customFormat="1" ht="118.15" customHeight="1">
      <c r="A41" s="564" t="s">
        <v>860</v>
      </c>
      <c r="B41" s="823" t="s">
        <v>861</v>
      </c>
      <c r="C41" s="823"/>
      <c r="D41" s="824"/>
      <c r="E41" s="825"/>
      <c r="F41" s="826"/>
      <c r="G41" s="827" t="str">
        <f>IF(F41="","",E41*F41)</f>
        <v/>
      </c>
      <c r="R41" s="91"/>
    </row>
    <row r="42" spans="1:18" s="648" customFormat="1" ht="38.25">
      <c r="A42" s="564"/>
      <c r="B42" s="828" t="s">
        <v>1117</v>
      </c>
      <c r="C42" s="828"/>
      <c r="D42" s="829"/>
      <c r="E42" s="830"/>
      <c r="F42" s="831"/>
      <c r="G42" s="827" t="str">
        <f>IF(F42="","",E42*F42)</f>
        <v/>
      </c>
    </row>
    <row r="43" spans="1:18" s="648" customFormat="1">
      <c r="A43" s="564"/>
      <c r="B43" s="832" t="s">
        <v>862</v>
      </c>
      <c r="C43" s="832"/>
      <c r="D43" s="833"/>
      <c r="E43" s="834"/>
      <c r="F43" s="831"/>
      <c r="G43" s="827" t="str">
        <f>IF(F43="","",E43*F43)</f>
        <v/>
      </c>
    </row>
    <row r="44" spans="1:18" s="648" customFormat="1">
      <c r="A44" s="564"/>
      <c r="B44" s="835" t="s">
        <v>863</v>
      </c>
      <c r="C44" s="829" t="s">
        <v>815</v>
      </c>
      <c r="D44" s="771">
        <v>8</v>
      </c>
      <c r="E44" s="836"/>
      <c r="F44" s="820">
        <f>+E44*D44</f>
        <v>0</v>
      </c>
    </row>
    <row r="45" spans="1:18" s="648" customFormat="1" ht="14.25" customHeight="1">
      <c r="A45" s="564"/>
      <c r="B45" s="837"/>
      <c r="C45" s="838"/>
      <c r="D45" s="839"/>
      <c r="E45" s="745"/>
      <c r="F45" s="840"/>
    </row>
    <row r="46" spans="1:18" s="648" customFormat="1" ht="25.5">
      <c r="A46" s="564" t="s">
        <v>864</v>
      </c>
      <c r="B46" s="823" t="s">
        <v>865</v>
      </c>
      <c r="C46" s="823"/>
      <c r="D46" s="824"/>
      <c r="E46" s="825"/>
      <c r="F46" s="826"/>
      <c r="G46" s="827" t="str">
        <f>IF(F46="","",E46*F46)</f>
        <v/>
      </c>
      <c r="R46" s="91"/>
    </row>
    <row r="47" spans="1:18" s="648" customFormat="1" ht="38.25">
      <c r="A47" s="564"/>
      <c r="B47" s="828" t="s">
        <v>1116</v>
      </c>
      <c r="C47" s="828"/>
      <c r="D47" s="829"/>
      <c r="E47" s="830"/>
      <c r="F47" s="831"/>
      <c r="G47" s="827" t="str">
        <f>IF(F47="","",E47*F47)</f>
        <v/>
      </c>
    </row>
    <row r="48" spans="1:18" s="648" customFormat="1">
      <c r="A48" s="564"/>
      <c r="B48" s="832" t="s">
        <v>862</v>
      </c>
      <c r="C48" s="832"/>
      <c r="D48" s="833"/>
      <c r="E48" s="834"/>
      <c r="F48" s="831"/>
      <c r="G48" s="827" t="str">
        <f>IF(F48="","",E48*F48)</f>
        <v/>
      </c>
    </row>
    <row r="49" spans="1:17" s="648" customFormat="1">
      <c r="A49" s="564"/>
      <c r="B49" s="835" t="s">
        <v>866</v>
      </c>
      <c r="C49" s="829" t="s">
        <v>815</v>
      </c>
      <c r="D49" s="771">
        <v>8</v>
      </c>
      <c r="E49" s="836"/>
      <c r="F49" s="820">
        <f>+E49*D49</f>
        <v>0</v>
      </c>
    </row>
    <row r="50" spans="1:17" s="648" customFormat="1">
      <c r="A50" s="564"/>
      <c r="B50" s="835"/>
      <c r="C50" s="829"/>
      <c r="D50" s="771"/>
      <c r="E50" s="836"/>
      <c r="F50" s="776"/>
    </row>
    <row r="51" spans="1:17" s="585" customFormat="1" ht="38.25">
      <c r="A51" s="564" t="s">
        <v>867</v>
      </c>
      <c r="B51" s="841" t="s">
        <v>868</v>
      </c>
      <c r="C51" s="842"/>
      <c r="D51" s="843"/>
      <c r="E51" s="825"/>
      <c r="F51" s="569"/>
      <c r="Q51" s="91"/>
    </row>
    <row r="52" spans="1:17" s="648" customFormat="1">
      <c r="A52" s="564"/>
      <c r="B52" s="844" t="s">
        <v>869</v>
      </c>
      <c r="C52" s="833" t="s">
        <v>27</v>
      </c>
      <c r="D52" s="771">
        <v>4</v>
      </c>
      <c r="E52" s="836"/>
      <c r="F52" s="820">
        <f>+E52*D52</f>
        <v>0</v>
      </c>
      <c r="G52" s="845"/>
    </row>
    <row r="53" spans="1:17" s="648" customFormat="1">
      <c r="A53" s="564"/>
      <c r="B53" s="844" t="s">
        <v>870</v>
      </c>
      <c r="C53" s="833" t="s">
        <v>27</v>
      </c>
      <c r="D53" s="771">
        <v>2</v>
      </c>
      <c r="E53" s="836"/>
      <c r="F53" s="820">
        <f>+E53*D53</f>
        <v>0</v>
      </c>
      <c r="G53" s="845"/>
    </row>
    <row r="54" spans="1:17" s="648" customFormat="1">
      <c r="A54" s="564"/>
      <c r="B54" s="844" t="s">
        <v>871</v>
      </c>
      <c r="C54" s="833" t="s">
        <v>27</v>
      </c>
      <c r="D54" s="771">
        <v>2</v>
      </c>
      <c r="E54" s="836"/>
      <c r="F54" s="820">
        <f>+E54*D54</f>
        <v>0</v>
      </c>
      <c r="G54" s="845"/>
    </row>
    <row r="55" spans="1:17" s="648" customFormat="1" ht="14.25" customHeight="1">
      <c r="A55" s="564"/>
      <c r="B55" s="846"/>
      <c r="C55" s="727"/>
      <c r="D55" s="728"/>
      <c r="E55" s="647"/>
      <c r="F55" s="820"/>
    </row>
    <row r="56" spans="1:17" s="848" customFormat="1" ht="14.25" customHeight="1">
      <c r="A56" s="682"/>
      <c r="B56" s="793"/>
      <c r="C56" s="727"/>
      <c r="D56" s="782"/>
      <c r="E56" s="847"/>
      <c r="F56" s="820"/>
    </row>
    <row r="57" spans="1:17" s="648" customFormat="1" ht="52.5" customHeight="1">
      <c r="A57" s="564" t="s">
        <v>872</v>
      </c>
      <c r="B57" s="849" t="s">
        <v>873</v>
      </c>
      <c r="C57" s="850"/>
      <c r="D57" s="796"/>
      <c r="E57" s="745"/>
      <c r="F57" s="820"/>
    </row>
    <row r="58" spans="1:17" s="648" customFormat="1" ht="14.25" customHeight="1">
      <c r="A58" s="579"/>
      <c r="B58" s="821" t="s">
        <v>874</v>
      </c>
      <c r="C58" s="703" t="s">
        <v>30</v>
      </c>
      <c r="D58" s="796">
        <v>8</v>
      </c>
      <c r="E58" s="745"/>
      <c r="F58" s="820">
        <f>+E58*D58</f>
        <v>0</v>
      </c>
    </row>
    <row r="59" spans="1:17" s="648" customFormat="1" ht="14.25" customHeight="1">
      <c r="A59" s="579"/>
      <c r="B59" s="821" t="s">
        <v>875</v>
      </c>
      <c r="C59" s="703" t="s">
        <v>30</v>
      </c>
      <c r="D59" s="796">
        <v>4</v>
      </c>
      <c r="E59" s="745"/>
      <c r="F59" s="820">
        <f>+E59*D59</f>
        <v>0</v>
      </c>
    </row>
    <row r="60" spans="1:17" s="648" customFormat="1" ht="14.25" customHeight="1">
      <c r="A60" s="579"/>
      <c r="B60" s="823"/>
      <c r="C60" s="596"/>
      <c r="D60" s="645"/>
      <c r="E60" s="745"/>
      <c r="F60" s="820"/>
    </row>
    <row r="61" spans="1:17" s="569" customFormat="1" ht="38.25">
      <c r="A61" s="564" t="s">
        <v>876</v>
      </c>
      <c r="B61" s="580" t="s">
        <v>877</v>
      </c>
      <c r="C61" s="851"/>
      <c r="D61" s="852"/>
      <c r="E61" s="825"/>
    </row>
    <row r="62" spans="1:17" s="660" customFormat="1" ht="14.25" customHeight="1">
      <c r="A62" s="853"/>
      <c r="B62" s="819" t="s">
        <v>878</v>
      </c>
      <c r="C62" s="854"/>
      <c r="D62" s="855"/>
      <c r="E62" s="856"/>
      <c r="F62" s="857"/>
      <c r="G62" s="858"/>
    </row>
    <row r="63" spans="1:17" s="660" customFormat="1" ht="14.25" customHeight="1">
      <c r="A63" s="853"/>
      <c r="B63" s="819" t="s">
        <v>879</v>
      </c>
      <c r="C63" s="854"/>
      <c r="D63" s="855"/>
      <c r="E63" s="856"/>
      <c r="F63" s="857"/>
      <c r="G63" s="858"/>
    </row>
    <row r="64" spans="1:17" s="660" customFormat="1" ht="14.25" customHeight="1">
      <c r="A64" s="853"/>
      <c r="B64" s="819" t="s">
        <v>880</v>
      </c>
      <c r="C64" s="854" t="s">
        <v>761</v>
      </c>
      <c r="D64" s="855" t="s">
        <v>881</v>
      </c>
      <c r="E64" s="856"/>
      <c r="F64" s="820">
        <f>+E64*D64</f>
        <v>0</v>
      </c>
      <c r="G64" s="858"/>
    </row>
    <row r="65" spans="1:8" s="660" customFormat="1" ht="14.25" customHeight="1">
      <c r="A65" s="853"/>
      <c r="B65" s="819" t="s">
        <v>882</v>
      </c>
      <c r="C65" s="854" t="s">
        <v>761</v>
      </c>
      <c r="D65" s="855" t="s">
        <v>881</v>
      </c>
      <c r="E65" s="856"/>
      <c r="F65" s="820">
        <f>+E65*D65</f>
        <v>0</v>
      </c>
      <c r="G65" s="858"/>
    </row>
    <row r="66" spans="1:8" s="659" customFormat="1" ht="14.25" customHeight="1">
      <c r="A66" s="715"/>
      <c r="B66" s="859"/>
      <c r="C66" s="696"/>
      <c r="D66" s="728"/>
      <c r="E66" s="860"/>
      <c r="F66" s="861"/>
      <c r="G66" s="862"/>
    </row>
    <row r="67" spans="1:8" s="719" customFormat="1" ht="38.25">
      <c r="A67" s="863" t="s">
        <v>883</v>
      </c>
      <c r="B67" s="661" t="s">
        <v>884</v>
      </c>
      <c r="C67" s="864"/>
      <c r="D67" s="865"/>
      <c r="E67" s="866"/>
      <c r="F67" s="867"/>
    </row>
    <row r="68" spans="1:8" s="719" customFormat="1">
      <c r="A68" s="863"/>
      <c r="B68" s="661" t="s">
        <v>885</v>
      </c>
      <c r="C68" s="864" t="s">
        <v>89</v>
      </c>
      <c r="D68" s="865">
        <v>4</v>
      </c>
      <c r="E68" s="866"/>
      <c r="F68" s="820">
        <f>+E68*D68</f>
        <v>0</v>
      </c>
    </row>
    <row r="69" spans="1:8" s="719" customFormat="1">
      <c r="A69" s="863"/>
      <c r="B69" s="661"/>
      <c r="C69" s="864"/>
      <c r="D69" s="865"/>
      <c r="E69" s="866"/>
      <c r="F69" s="867"/>
    </row>
    <row r="70" spans="1:8" s="648" customFormat="1" ht="39" customHeight="1">
      <c r="A70" s="564" t="s">
        <v>886</v>
      </c>
      <c r="B70" s="580" t="s">
        <v>887</v>
      </c>
      <c r="C70" s="868"/>
      <c r="D70" s="645"/>
      <c r="E70" s="745"/>
      <c r="F70" s="820"/>
    </row>
    <row r="71" spans="1:8" s="648" customFormat="1" ht="14.25" customHeight="1">
      <c r="A71" s="564"/>
      <c r="B71" s="580"/>
      <c r="C71" s="868" t="s">
        <v>798</v>
      </c>
      <c r="D71" s="645">
        <v>2000</v>
      </c>
      <c r="E71" s="745"/>
      <c r="F71" s="820">
        <f>+E71*D71</f>
        <v>0</v>
      </c>
    </row>
    <row r="72" spans="1:8" s="648" customFormat="1" ht="14.25" customHeight="1">
      <c r="A72" s="564"/>
      <c r="B72" s="869"/>
      <c r="C72" s="868"/>
      <c r="D72" s="645"/>
      <c r="E72" s="745"/>
      <c r="F72" s="820"/>
    </row>
    <row r="73" spans="1:8" s="648" customFormat="1" ht="51.75" customHeight="1">
      <c r="A73" s="564" t="s">
        <v>888</v>
      </c>
      <c r="B73" s="580" t="s">
        <v>889</v>
      </c>
      <c r="C73" s="868"/>
      <c r="D73" s="645"/>
      <c r="E73" s="745"/>
      <c r="F73" s="820"/>
    </row>
    <row r="74" spans="1:8" s="648" customFormat="1" ht="14.25" customHeight="1">
      <c r="A74" s="579"/>
      <c r="B74" s="742"/>
      <c r="C74" s="868" t="s">
        <v>798</v>
      </c>
      <c r="D74" s="645">
        <v>200</v>
      </c>
      <c r="E74" s="745"/>
      <c r="F74" s="820">
        <f>+E74*D74</f>
        <v>0</v>
      </c>
    </row>
    <row r="75" spans="1:8" s="648" customFormat="1" ht="14.25" customHeight="1">
      <c r="A75" s="579"/>
      <c r="B75" s="742"/>
      <c r="C75" s="868"/>
      <c r="D75" s="645"/>
      <c r="E75" s="745"/>
      <c r="F75" s="820"/>
    </row>
    <row r="76" spans="1:8" s="719" customFormat="1" ht="51">
      <c r="A76" s="715" t="s">
        <v>872</v>
      </c>
      <c r="B76" s="762" t="s">
        <v>890</v>
      </c>
      <c r="C76" s="696"/>
      <c r="D76" s="870"/>
      <c r="E76" s="717"/>
      <c r="F76" s="861"/>
      <c r="G76" s="871"/>
      <c r="H76" s="872"/>
    </row>
    <row r="77" spans="1:8" s="719" customFormat="1" ht="14.25">
      <c r="A77" s="715"/>
      <c r="B77" s="859" t="s">
        <v>891</v>
      </c>
      <c r="C77" s="696" t="s">
        <v>30</v>
      </c>
      <c r="D77" s="870">
        <v>16</v>
      </c>
      <c r="E77" s="717"/>
      <c r="F77" s="820">
        <f>+E77*D77</f>
        <v>0</v>
      </c>
      <c r="G77" s="871"/>
      <c r="H77" s="872"/>
    </row>
    <row r="78" spans="1:8" s="719" customFormat="1" ht="14.25">
      <c r="A78" s="715"/>
      <c r="B78" s="859" t="s">
        <v>892</v>
      </c>
      <c r="C78" s="696" t="s">
        <v>30</v>
      </c>
      <c r="D78" s="870">
        <v>24</v>
      </c>
      <c r="E78" s="717"/>
      <c r="F78" s="820">
        <f>+E78*D78</f>
        <v>0</v>
      </c>
      <c r="G78" s="871"/>
      <c r="H78" s="872"/>
    </row>
    <row r="79" spans="1:8" s="719" customFormat="1" ht="14.25">
      <c r="A79" s="715"/>
      <c r="B79" s="859"/>
      <c r="C79" s="696"/>
      <c r="D79" s="870"/>
      <c r="E79" s="717"/>
      <c r="F79" s="861"/>
      <c r="G79" s="871"/>
      <c r="H79" s="872"/>
    </row>
    <row r="80" spans="1:8" s="648" customFormat="1" ht="102">
      <c r="A80" s="564" t="s">
        <v>893</v>
      </c>
      <c r="B80" s="762" t="s">
        <v>894</v>
      </c>
      <c r="C80" s="596"/>
      <c r="D80" s="645"/>
      <c r="E80" s="745"/>
      <c r="F80" s="820"/>
    </row>
    <row r="81" spans="1:17" s="648" customFormat="1">
      <c r="A81" s="564"/>
      <c r="B81" s="762"/>
      <c r="C81" s="873"/>
      <c r="D81" s="852"/>
      <c r="E81" s="874"/>
      <c r="F81" s="875"/>
      <c r="Q81" s="876"/>
    </row>
    <row r="82" spans="1:17" s="648" customFormat="1" ht="14.25" customHeight="1">
      <c r="A82" s="579"/>
      <c r="B82" s="742" t="s">
        <v>895</v>
      </c>
      <c r="C82" s="596" t="s">
        <v>808</v>
      </c>
      <c r="D82" s="567">
        <v>200</v>
      </c>
      <c r="E82" s="825"/>
      <c r="F82" s="820">
        <f>+E82*D82</f>
        <v>0</v>
      </c>
    </row>
    <row r="83" spans="1:17" s="648" customFormat="1" ht="14.25" customHeight="1">
      <c r="A83" s="579"/>
      <c r="B83" s="742"/>
      <c r="C83" s="743"/>
      <c r="D83" s="645"/>
      <c r="E83" s="745"/>
      <c r="F83" s="820"/>
    </row>
    <row r="84" spans="1:17" s="648" customFormat="1" ht="51">
      <c r="A84" s="579"/>
      <c r="B84" s="698" t="s">
        <v>896</v>
      </c>
      <c r="C84" s="743"/>
      <c r="D84" s="645"/>
      <c r="E84" s="745"/>
      <c r="F84" s="820"/>
    </row>
    <row r="85" spans="1:17" s="648" customFormat="1" ht="14.25" customHeight="1">
      <c r="A85" s="579"/>
      <c r="B85" s="698"/>
      <c r="C85" s="743"/>
      <c r="D85" s="645"/>
      <c r="E85" s="745"/>
      <c r="F85" s="820"/>
    </row>
    <row r="86" spans="1:17" s="881" customFormat="1">
      <c r="A86" s="564"/>
      <c r="B86" s="877" t="s">
        <v>897</v>
      </c>
      <c r="C86" s="878"/>
      <c r="D86" s="581"/>
      <c r="E86" s="879"/>
      <c r="F86" s="880"/>
      <c r="Q86" s="882"/>
    </row>
    <row r="87" spans="1:17" s="881" customFormat="1">
      <c r="A87" s="564"/>
      <c r="B87" s="883"/>
      <c r="C87" s="878"/>
      <c r="D87" s="581"/>
      <c r="E87" s="879"/>
      <c r="F87" s="880"/>
    </row>
    <row r="88" spans="1:17" s="709" customFormat="1" ht="14.25">
      <c r="A88" s="884"/>
      <c r="B88" s="885"/>
      <c r="C88" s="644"/>
      <c r="D88" s="645"/>
      <c r="E88" s="886"/>
      <c r="F88" s="820"/>
    </row>
    <row r="89" spans="1:17" s="888" customFormat="1" ht="125.45" customHeight="1">
      <c r="A89" s="884" t="s">
        <v>898</v>
      </c>
      <c r="B89" s="762" t="s">
        <v>759</v>
      </c>
      <c r="C89" s="887"/>
      <c r="D89" s="887"/>
      <c r="E89" s="887"/>
      <c r="F89" s="887"/>
    </row>
    <row r="90" spans="1:17" s="799" customFormat="1" ht="14.25" customHeight="1">
      <c r="A90" s="800"/>
      <c r="B90" s="706" t="s">
        <v>899</v>
      </c>
      <c r="C90" s="703" t="s">
        <v>761</v>
      </c>
      <c r="D90" s="796">
        <v>6</v>
      </c>
      <c r="E90" s="798"/>
      <c r="F90" s="820">
        <f>+E90*D90</f>
        <v>0</v>
      </c>
    </row>
    <row r="91" spans="1:17" s="799" customFormat="1" ht="14.25" customHeight="1">
      <c r="A91" s="800"/>
      <c r="B91" s="889"/>
      <c r="C91" s="703"/>
      <c r="D91" s="796"/>
      <c r="E91" s="890"/>
      <c r="F91" s="891"/>
    </row>
    <row r="92" spans="1:17" s="687" customFormat="1" ht="27" customHeight="1">
      <c r="A92" s="704" t="s">
        <v>900</v>
      </c>
      <c r="B92" s="587" t="s">
        <v>763</v>
      </c>
      <c r="C92" s="683"/>
      <c r="D92" s="684"/>
      <c r="E92" s="778"/>
      <c r="F92" s="892"/>
    </row>
    <row r="93" spans="1:17" s="799" customFormat="1" ht="14.25" customHeight="1">
      <c r="A93" s="800"/>
      <c r="B93" s="706" t="s">
        <v>777</v>
      </c>
      <c r="C93" s="703" t="s">
        <v>761</v>
      </c>
      <c r="D93" s="796">
        <v>18</v>
      </c>
      <c r="E93" s="798"/>
      <c r="F93" s="820">
        <f>+E93*D93</f>
        <v>0</v>
      </c>
    </row>
    <row r="94" spans="1:17" s="799" customFormat="1" ht="14.25" customHeight="1">
      <c r="A94" s="800"/>
      <c r="B94" s="893"/>
      <c r="C94" s="703"/>
      <c r="D94" s="894"/>
      <c r="E94" s="798"/>
      <c r="F94" s="895"/>
    </row>
    <row r="95" spans="1:17" s="687" customFormat="1" ht="14.25">
      <c r="A95" s="682" t="s">
        <v>901</v>
      </c>
      <c r="B95" s="711" t="s">
        <v>767</v>
      </c>
      <c r="C95" s="712"/>
      <c r="D95" s="684"/>
      <c r="E95" s="713"/>
      <c r="F95" s="701"/>
    </row>
    <row r="96" spans="1:17" s="709" customFormat="1" ht="14.25" customHeight="1">
      <c r="A96" s="705"/>
      <c r="B96" s="706" t="s">
        <v>777</v>
      </c>
      <c r="C96" s="703" t="s">
        <v>761</v>
      </c>
      <c r="D96" s="707">
        <v>6</v>
      </c>
      <c r="E96" s="708"/>
      <c r="F96" s="820">
        <f>+E96*D96</f>
        <v>0</v>
      </c>
    </row>
    <row r="97" spans="1:17" s="709" customFormat="1" ht="14.25" customHeight="1">
      <c r="A97" s="705"/>
      <c r="B97" s="706"/>
      <c r="C97" s="703"/>
      <c r="D97" s="707"/>
      <c r="E97" s="708"/>
      <c r="F97" s="714"/>
    </row>
    <row r="98" spans="1:17" s="687" customFormat="1" ht="38.25">
      <c r="A98" s="682" t="s">
        <v>902</v>
      </c>
      <c r="B98" s="711" t="s">
        <v>770</v>
      </c>
      <c r="C98" s="712"/>
      <c r="D98" s="684"/>
      <c r="E98" s="708"/>
      <c r="F98" s="701"/>
    </row>
    <row r="99" spans="1:17" s="709" customFormat="1" ht="14.25" customHeight="1">
      <c r="A99" s="705"/>
      <c r="B99" s="706" t="s">
        <v>903</v>
      </c>
      <c r="C99" s="703" t="s">
        <v>761</v>
      </c>
      <c r="D99" s="707">
        <v>6</v>
      </c>
      <c r="E99" s="708"/>
      <c r="F99" s="820">
        <f>+E99*D99</f>
        <v>0</v>
      </c>
    </row>
    <row r="100" spans="1:17" s="709" customFormat="1" ht="14.25" customHeight="1">
      <c r="A100" s="705"/>
      <c r="B100" s="706"/>
      <c r="C100" s="703"/>
      <c r="D100" s="707"/>
      <c r="E100" s="708"/>
      <c r="F100" s="714"/>
    </row>
    <row r="101" spans="1:17" s="755" customFormat="1" ht="14.25" customHeight="1">
      <c r="A101" s="896"/>
      <c r="B101" s="751"/>
      <c r="C101" s="897"/>
      <c r="D101" s="898"/>
      <c r="E101" s="899"/>
      <c r="F101" s="900"/>
      <c r="Q101" s="901"/>
    </row>
    <row r="102" spans="1:17" s="709" customFormat="1" ht="27" customHeight="1">
      <c r="A102" s="705" t="s">
        <v>904</v>
      </c>
      <c r="B102" s="902" t="s">
        <v>905</v>
      </c>
      <c r="C102" s="903"/>
      <c r="D102" s="707"/>
      <c r="E102" s="904"/>
      <c r="F102" s="905"/>
    </row>
    <row r="103" spans="1:17" s="799" customFormat="1" ht="14.25" customHeight="1">
      <c r="A103" s="800"/>
      <c r="B103" s="906" t="s">
        <v>906</v>
      </c>
      <c r="C103" s="907" t="s">
        <v>30</v>
      </c>
      <c r="D103" s="908">
        <v>54</v>
      </c>
      <c r="E103" s="909"/>
      <c r="F103" s="820">
        <f>+E103*D103</f>
        <v>0</v>
      </c>
    </row>
    <row r="104" spans="1:17" s="799" customFormat="1" ht="14.25" customHeight="1">
      <c r="A104" s="800"/>
      <c r="B104" s="906" t="s">
        <v>907</v>
      </c>
      <c r="C104" s="907" t="s">
        <v>30</v>
      </c>
      <c r="D104" s="908">
        <v>106</v>
      </c>
      <c r="E104" s="909"/>
      <c r="F104" s="820">
        <f>+E104*D104</f>
        <v>0</v>
      </c>
    </row>
    <row r="105" spans="1:17" s="799" customFormat="1" ht="14.25" customHeight="1">
      <c r="A105" s="800"/>
      <c r="B105" s="906" t="s">
        <v>908</v>
      </c>
      <c r="C105" s="907" t="s">
        <v>30</v>
      </c>
      <c r="D105" s="908">
        <v>104</v>
      </c>
      <c r="E105" s="909"/>
      <c r="F105" s="820">
        <f>+E105*D105</f>
        <v>0</v>
      </c>
    </row>
    <row r="106" spans="1:17" s="709" customFormat="1" ht="14.25" customHeight="1">
      <c r="A106" s="705"/>
      <c r="B106" s="761"/>
      <c r="C106" s="722"/>
      <c r="D106" s="707"/>
      <c r="E106" s="904"/>
      <c r="F106" s="905"/>
    </row>
    <row r="107" spans="1:17" s="687" customFormat="1" ht="27.75" customHeight="1">
      <c r="A107" s="682" t="s">
        <v>909</v>
      </c>
      <c r="B107" s="680" t="s">
        <v>797</v>
      </c>
      <c r="C107" s="712"/>
      <c r="D107" s="684"/>
      <c r="E107" s="910"/>
      <c r="F107" s="732"/>
    </row>
    <row r="108" spans="1:17" s="709" customFormat="1" ht="14.25" customHeight="1">
      <c r="A108" s="705"/>
      <c r="B108" s="911"/>
      <c r="C108" s="703" t="s">
        <v>798</v>
      </c>
      <c r="D108" s="707">
        <v>60</v>
      </c>
      <c r="E108" s="904"/>
      <c r="F108" s="820">
        <f>+E108*D108</f>
        <v>0</v>
      </c>
    </row>
    <row r="109" spans="1:17" s="709" customFormat="1" ht="14.25" customHeight="1">
      <c r="A109" s="705"/>
      <c r="B109" s="911"/>
      <c r="C109" s="703"/>
      <c r="D109" s="707"/>
      <c r="E109" s="904"/>
      <c r="F109" s="912"/>
    </row>
    <row r="110" spans="1:17" s="687" customFormat="1" ht="38.25">
      <c r="A110" s="682" t="s">
        <v>910</v>
      </c>
      <c r="B110" s="680" t="s">
        <v>800</v>
      </c>
      <c r="C110" s="712"/>
      <c r="D110" s="684"/>
      <c r="E110" s="910"/>
      <c r="F110" s="732"/>
    </row>
    <row r="111" spans="1:17" s="709" customFormat="1" ht="14.25" customHeight="1">
      <c r="A111" s="705"/>
      <c r="B111" s="911"/>
      <c r="C111" s="703" t="s">
        <v>801</v>
      </c>
      <c r="D111" s="707">
        <v>22</v>
      </c>
      <c r="E111" s="904"/>
      <c r="F111" s="820">
        <f>+E111*D111</f>
        <v>0</v>
      </c>
    </row>
    <row r="112" spans="1:17" s="709" customFormat="1" ht="14.25" customHeight="1">
      <c r="A112" s="705"/>
      <c r="B112" s="911"/>
      <c r="C112" s="703"/>
      <c r="D112" s="707"/>
      <c r="E112" s="904"/>
      <c r="F112" s="912"/>
    </row>
    <row r="113" spans="1:17" s="192" customFormat="1" ht="66" customHeight="1">
      <c r="A113" s="682" t="s">
        <v>911</v>
      </c>
      <c r="B113" s="762" t="s">
        <v>912</v>
      </c>
      <c r="C113" s="913"/>
      <c r="D113" s="739"/>
      <c r="E113" s="783"/>
      <c r="F113" s="914"/>
    </row>
    <row r="114" spans="1:17" s="709" customFormat="1" ht="14.25" customHeight="1">
      <c r="A114" s="705"/>
      <c r="B114" s="911"/>
      <c r="C114" s="703" t="s">
        <v>801</v>
      </c>
      <c r="D114" s="707">
        <v>4</v>
      </c>
      <c r="E114" s="904"/>
      <c r="F114" s="820">
        <f>+E114*D114</f>
        <v>0</v>
      </c>
    </row>
    <row r="115" spans="1:17" s="799" customFormat="1">
      <c r="A115" s="800"/>
      <c r="B115" s="915"/>
      <c r="C115" s="916"/>
      <c r="D115" s="917"/>
      <c r="E115" s="890"/>
      <c r="F115" s="891"/>
    </row>
    <row r="116" spans="1:17" s="725" customFormat="1" ht="89.25">
      <c r="A116" s="723" t="s">
        <v>913</v>
      </c>
      <c r="B116" s="723" t="s">
        <v>914</v>
      </c>
      <c r="C116" s="746"/>
      <c r="D116" s="747"/>
      <c r="E116" s="748"/>
      <c r="F116" s="918"/>
    </row>
    <row r="117" spans="1:17" s="725" customFormat="1" ht="25.5">
      <c r="A117" s="723"/>
      <c r="B117" s="723" t="s">
        <v>806</v>
      </c>
      <c r="C117" s="746"/>
      <c r="D117" s="747"/>
      <c r="E117" s="748"/>
      <c r="F117" s="918"/>
    </row>
    <row r="118" spans="1:17" s="799" customFormat="1" ht="14.25" customHeight="1">
      <c r="A118" s="800"/>
      <c r="B118" s="906" t="s">
        <v>906</v>
      </c>
      <c r="C118" s="907" t="s">
        <v>30</v>
      </c>
      <c r="D118" s="908">
        <v>54</v>
      </c>
      <c r="E118" s="909"/>
      <c r="F118" s="820">
        <f>+E118*D118</f>
        <v>0</v>
      </c>
    </row>
    <row r="119" spans="1:17" s="799" customFormat="1" ht="14.25" customHeight="1">
      <c r="A119" s="800"/>
      <c r="B119" s="906" t="s">
        <v>907</v>
      </c>
      <c r="C119" s="907" t="s">
        <v>30</v>
      </c>
      <c r="D119" s="908">
        <v>106</v>
      </c>
      <c r="E119" s="909"/>
      <c r="F119" s="820">
        <f>+E119*D119</f>
        <v>0</v>
      </c>
    </row>
    <row r="120" spans="1:17" s="799" customFormat="1" ht="14.25" customHeight="1">
      <c r="A120" s="800"/>
      <c r="B120" s="906" t="s">
        <v>908</v>
      </c>
      <c r="C120" s="907" t="s">
        <v>30</v>
      </c>
      <c r="D120" s="908">
        <v>104</v>
      </c>
      <c r="E120" s="909"/>
      <c r="F120" s="820">
        <f>+E120*D120</f>
        <v>0</v>
      </c>
    </row>
    <row r="121" spans="1:17" s="725" customFormat="1" ht="63.75">
      <c r="A121" s="756"/>
      <c r="B121" s="757" t="s">
        <v>809</v>
      </c>
      <c r="C121" s="758"/>
      <c r="D121" s="759"/>
      <c r="E121" s="760"/>
      <c r="F121" s="918"/>
    </row>
    <row r="122" spans="1:17" s="725" customFormat="1">
      <c r="A122" s="756"/>
      <c r="B122" s="757"/>
      <c r="C122" s="758"/>
      <c r="D122" s="759"/>
      <c r="E122" s="760"/>
      <c r="F122" s="918"/>
    </row>
    <row r="123" spans="1:17" s="91" customFormat="1" ht="89.25">
      <c r="A123" s="564" t="s">
        <v>915</v>
      </c>
      <c r="B123" s="762" t="s">
        <v>916</v>
      </c>
      <c r="C123" s="919"/>
      <c r="D123" s="920"/>
      <c r="E123" s="921"/>
      <c r="F123" s="900"/>
      <c r="Q123" s="755"/>
    </row>
    <row r="124" spans="1:17" s="91" customFormat="1">
      <c r="A124" s="564"/>
      <c r="B124" s="762"/>
      <c r="C124" s="919" t="s">
        <v>798</v>
      </c>
      <c r="D124" s="919">
        <v>300</v>
      </c>
      <c r="E124" s="775"/>
      <c r="F124" s="820">
        <f>+E124*D124</f>
        <v>0</v>
      </c>
    </row>
    <row r="125" spans="1:17" customFormat="1">
      <c r="A125" s="564"/>
      <c r="B125" s="762"/>
      <c r="C125" s="919"/>
      <c r="D125" s="919"/>
      <c r="E125" s="921"/>
      <c r="F125" s="900"/>
      <c r="Q125" s="91"/>
    </row>
    <row r="126" spans="1:17" s="648" customFormat="1" ht="14.25" customHeight="1">
      <c r="A126" s="579" t="s">
        <v>917</v>
      </c>
      <c r="B126" s="698" t="s">
        <v>918</v>
      </c>
      <c r="C126" s="922"/>
      <c r="D126" s="645"/>
      <c r="E126" s="745"/>
      <c r="F126" s="840"/>
    </row>
    <row r="127" spans="1:17" s="558" customFormat="1" ht="14.25" customHeight="1">
      <c r="A127" s="923"/>
      <c r="B127" s="923"/>
      <c r="C127" s="924" t="s">
        <v>319</v>
      </c>
      <c r="D127" s="924">
        <v>1</v>
      </c>
      <c r="E127" s="925"/>
      <c r="F127" s="820">
        <f>+E127*D127</f>
        <v>0</v>
      </c>
    </row>
    <row r="128" spans="1:17" s="648" customFormat="1" ht="14.25" customHeight="1">
      <c r="A128" s="579"/>
      <c r="B128" s="926"/>
      <c r="C128" s="927"/>
      <c r="D128" s="927"/>
      <c r="E128" s="745"/>
      <c r="F128" s="820"/>
    </row>
    <row r="129" spans="1:6" s="648" customFormat="1" ht="76.5">
      <c r="A129" s="579" t="s">
        <v>919</v>
      </c>
      <c r="B129" s="698" t="s">
        <v>920</v>
      </c>
      <c r="C129" s="922"/>
      <c r="D129" s="645"/>
      <c r="E129" s="745"/>
      <c r="F129" s="820"/>
    </row>
    <row r="130" spans="1:6" s="799" customFormat="1" ht="27" customHeight="1">
      <c r="A130" s="794"/>
      <c r="B130" s="928" t="s">
        <v>832</v>
      </c>
      <c r="C130" s="796"/>
      <c r="D130" s="929"/>
      <c r="E130" s="930"/>
      <c r="F130" s="931"/>
    </row>
    <row r="131" spans="1:6" s="558" customFormat="1" ht="14.25" customHeight="1">
      <c r="A131" s="923"/>
      <c r="B131" s="923"/>
      <c r="C131" s="924" t="s">
        <v>319</v>
      </c>
      <c r="D131" s="924">
        <v>1</v>
      </c>
      <c r="E131" s="820"/>
      <c r="F131" s="820">
        <f>+E131*D131</f>
        <v>0</v>
      </c>
    </row>
    <row r="132" spans="1:6" s="558" customFormat="1" ht="14.25" customHeight="1">
      <c r="A132" s="923"/>
      <c r="B132" s="923"/>
      <c r="C132" s="924"/>
      <c r="D132" s="924"/>
      <c r="E132" s="925"/>
      <c r="F132" s="820"/>
    </row>
    <row r="133" spans="1:6" s="648" customFormat="1" ht="27" customHeight="1">
      <c r="A133" s="579"/>
      <c r="B133" s="698" t="s">
        <v>921</v>
      </c>
      <c r="C133" s="743"/>
      <c r="D133" s="645"/>
      <c r="E133" s="745"/>
      <c r="F133" s="820"/>
    </row>
    <row r="134" spans="1:6" s="648" customFormat="1" ht="14.25" customHeight="1">
      <c r="A134" s="579"/>
      <c r="B134" s="698"/>
      <c r="C134" s="581"/>
      <c r="D134" s="645"/>
      <c r="E134" s="745"/>
      <c r="F134" s="820"/>
    </row>
    <row r="135" spans="1:6" s="648" customFormat="1" ht="89.25">
      <c r="A135" s="579" t="s">
        <v>922</v>
      </c>
      <c r="B135" s="697" t="s">
        <v>923</v>
      </c>
      <c r="C135" s="922"/>
      <c r="D135" s="645"/>
      <c r="E135" s="745"/>
      <c r="F135" s="820"/>
    </row>
    <row r="136" spans="1:6" s="558" customFormat="1" ht="14.25" customHeight="1">
      <c r="A136" s="923"/>
      <c r="B136" s="923"/>
      <c r="C136" s="924" t="s">
        <v>319</v>
      </c>
      <c r="D136" s="924">
        <v>1</v>
      </c>
      <c r="E136" s="925"/>
      <c r="F136" s="820">
        <f>+E136*D136</f>
        <v>0</v>
      </c>
    </row>
    <row r="137" spans="1:6" s="719" customFormat="1" ht="14.25" customHeight="1">
      <c r="A137" s="682"/>
      <c r="B137" s="932"/>
      <c r="C137" s="932"/>
      <c r="D137" s="933"/>
      <c r="E137" s="847"/>
      <c r="F137" s="820"/>
    </row>
    <row r="138" spans="1:6" s="648" customFormat="1" ht="27" customHeight="1">
      <c r="A138" s="579" t="s">
        <v>924</v>
      </c>
      <c r="B138" s="698" t="s">
        <v>925</v>
      </c>
      <c r="C138" s="922"/>
      <c r="D138" s="645"/>
      <c r="E138" s="745"/>
      <c r="F138" s="820"/>
    </row>
    <row r="139" spans="1:6" s="558" customFormat="1" ht="14.25" customHeight="1">
      <c r="A139" s="923"/>
      <c r="B139" s="923"/>
      <c r="C139" s="924" t="s">
        <v>319</v>
      </c>
      <c r="D139" s="924">
        <v>1</v>
      </c>
      <c r="E139" s="925"/>
      <c r="F139" s="820">
        <f>+E139*D139</f>
        <v>0</v>
      </c>
    </row>
    <row r="140" spans="1:6" s="558" customFormat="1" ht="14.25" customHeight="1">
      <c r="A140" s="923"/>
      <c r="B140" s="923"/>
      <c r="C140" s="924"/>
      <c r="D140" s="924"/>
      <c r="E140" s="925"/>
      <c r="F140" s="820"/>
    </row>
    <row r="141" spans="1:6" s="799" customFormat="1" ht="14.25" customHeight="1">
      <c r="A141" s="800" t="s">
        <v>926</v>
      </c>
      <c r="B141" s="934" t="s">
        <v>927</v>
      </c>
      <c r="C141" s="796"/>
      <c r="D141" s="802"/>
      <c r="E141" s="935"/>
      <c r="F141" s="858"/>
    </row>
    <row r="142" spans="1:6" s="558" customFormat="1" ht="14.25" customHeight="1">
      <c r="A142" s="923"/>
      <c r="B142" s="923"/>
      <c r="C142" s="924" t="s">
        <v>319</v>
      </c>
      <c r="D142" s="924">
        <v>1</v>
      </c>
      <c r="E142" s="925"/>
      <c r="F142" s="820">
        <f>+E142*D142</f>
        <v>0</v>
      </c>
    </row>
    <row r="143" spans="1:6" s="799" customFormat="1" ht="14.25" customHeight="1">
      <c r="A143" s="794"/>
      <c r="B143" s="936"/>
      <c r="C143" s="796"/>
      <c r="D143" s="797"/>
      <c r="E143" s="935"/>
      <c r="F143" s="858"/>
    </row>
    <row r="144" spans="1:6" s="648" customFormat="1" ht="14.25" customHeight="1">
      <c r="A144" s="579" t="s">
        <v>928</v>
      </c>
      <c r="B144" s="648" t="s">
        <v>929</v>
      </c>
      <c r="C144" s="581"/>
      <c r="D144" s="937"/>
      <c r="E144" s="745"/>
      <c r="F144" s="820"/>
    </row>
    <row r="145" spans="1:17" s="558" customFormat="1" ht="14.25" customHeight="1">
      <c r="A145" s="923"/>
      <c r="B145" s="923"/>
      <c r="C145" s="924" t="s">
        <v>319</v>
      </c>
      <c r="D145" s="924">
        <v>1</v>
      </c>
      <c r="E145" s="925"/>
      <c r="F145" s="820">
        <f>+E145*D145</f>
        <v>0</v>
      </c>
    </row>
    <row r="146" spans="1:17" s="648" customFormat="1" ht="14.25" customHeight="1">
      <c r="A146" s="938"/>
      <c r="C146" s="581"/>
      <c r="D146" s="937"/>
      <c r="E146" s="745"/>
      <c r="F146" s="820"/>
    </row>
    <row r="147" spans="1:17" s="569" customFormat="1" ht="25.5">
      <c r="A147" s="564" t="s">
        <v>930</v>
      </c>
      <c r="B147" s="742" t="s">
        <v>931</v>
      </c>
      <c r="C147" s="939"/>
      <c r="D147" s="940"/>
      <c r="E147" s="941"/>
      <c r="F147" s="942"/>
      <c r="G147" s="943"/>
      <c r="Q147" s="944"/>
    </row>
    <row r="148" spans="1:17" ht="14.25" customHeight="1">
      <c r="A148" s="945"/>
      <c r="B148" s="946"/>
      <c r="C148" s="947" t="s">
        <v>815</v>
      </c>
      <c r="D148" s="948">
        <v>1</v>
      </c>
      <c r="E148" s="949"/>
      <c r="F148" s="820">
        <f>+E148*D148</f>
        <v>0</v>
      </c>
      <c r="G148" s="950"/>
      <c r="Q148" s="569"/>
    </row>
    <row r="149" spans="1:17" s="648" customFormat="1" ht="39.75" customHeight="1">
      <c r="A149" s="579" t="s">
        <v>932</v>
      </c>
      <c r="B149" s="951" t="s">
        <v>933</v>
      </c>
      <c r="C149" s="581"/>
      <c r="D149" s="937"/>
      <c r="E149" s="745"/>
      <c r="F149" s="820"/>
    </row>
    <row r="150" spans="1:17" s="558" customFormat="1" ht="14.25" customHeight="1">
      <c r="A150" s="923"/>
      <c r="B150" s="923"/>
      <c r="C150" s="924" t="s">
        <v>319</v>
      </c>
      <c r="D150" s="924">
        <v>1</v>
      </c>
      <c r="E150" s="925"/>
      <c r="F150" s="820">
        <f>+E150*D150</f>
        <v>0</v>
      </c>
    </row>
    <row r="151" spans="1:17" s="648" customFormat="1" ht="14.25" customHeight="1">
      <c r="A151" s="938"/>
      <c r="C151" s="644"/>
      <c r="D151" s="645"/>
      <c r="E151" s="952"/>
      <c r="F151" s="820"/>
    </row>
    <row r="152" spans="1:17" s="719" customFormat="1" ht="39.75" customHeight="1">
      <c r="A152" s="682" t="s">
        <v>934</v>
      </c>
      <c r="B152" s="805" t="s">
        <v>844</v>
      </c>
      <c r="C152" s="727"/>
      <c r="D152" s="782"/>
      <c r="E152" s="847"/>
      <c r="F152" s="820"/>
    </row>
    <row r="153" spans="1:17" s="558" customFormat="1" ht="14.25" customHeight="1">
      <c r="A153" s="923"/>
      <c r="B153" s="923"/>
      <c r="C153" s="924" t="s">
        <v>319</v>
      </c>
      <c r="D153" s="924">
        <v>1</v>
      </c>
      <c r="E153" s="925"/>
      <c r="F153" s="820">
        <f>+E153*D153</f>
        <v>0</v>
      </c>
    </row>
    <row r="154" spans="1:17" s="719" customFormat="1" ht="14.25" customHeight="1">
      <c r="A154" s="682"/>
      <c r="B154" s="680"/>
      <c r="C154" s="727"/>
      <c r="D154" s="782"/>
      <c r="E154" s="847"/>
      <c r="F154" s="820"/>
    </row>
    <row r="155" spans="1:17">
      <c r="B155" s="604"/>
      <c r="C155" s="605"/>
      <c r="D155" s="606"/>
      <c r="E155" s="953"/>
      <c r="F155" s="954"/>
    </row>
    <row r="156" spans="1:17" ht="15" customHeight="1">
      <c r="A156" s="1231" t="s">
        <v>935</v>
      </c>
      <c r="B156" s="1232"/>
      <c r="C156" s="1232"/>
      <c r="D156" s="1232"/>
      <c r="E156" s="955" t="s">
        <v>846</v>
      </c>
      <c r="F156" s="610">
        <f>SUM(F13:F155)</f>
        <v>0</v>
      </c>
    </row>
    <row r="223" spans="6:6" ht="14.25">
      <c r="F223" s="956"/>
    </row>
  </sheetData>
  <sheetProtection algorithmName="SHA-512" hashValue="+YY4EX7V7Nf8qThUts1wCd7bjqA1UdQKe92CmXXw0NyqnsLyAHsYPzm9vrIMYvaSJTp215ax41FG7JV4dZBE5A==" saltValue="6NJAmKLobsef3GNyu2swlg==" spinCount="100000" sheet="1"/>
  <mergeCells count="4">
    <mergeCell ref="A1:D3"/>
    <mergeCell ref="B14:C14"/>
    <mergeCell ref="A156:D156"/>
    <mergeCell ref="B10:F10"/>
  </mergeCells>
  <pageMargins left="0.70866141732283472" right="0.70866141732283472" top="0.74803149606299213" bottom="0.74803149606299213" header="0.31496062992125984" footer="0.31496062992125984"/>
  <pageSetup paperSize="9" scale="99" orientation="portrait" r:id="rId1"/>
  <headerFooter>
    <oddFooter xml:space="preserve">&amp;L&amp;F&amp;RD.STR.III. VENTILACIJA    
</oddFooter>
  </headerFooter>
  <rowBreaks count="1" manualBreakCount="1">
    <brk id="2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3" zoomScaleNormal="100" workbookViewId="0">
      <selection activeCell="L23" sqref="L23"/>
    </sheetView>
  </sheetViews>
  <sheetFormatPr defaultColWidth="11.42578125" defaultRowHeight="12.75"/>
  <cols>
    <col min="1" max="1" width="8.140625" style="617" bestFit="1" customWidth="1"/>
    <col min="2" max="2" width="42.5703125" style="618" customWidth="1"/>
    <col min="3" max="3" width="7.7109375" style="619" bestFit="1" customWidth="1"/>
    <col min="4" max="4" width="7.42578125" style="620" bestFit="1" customWidth="1"/>
    <col min="5" max="5" width="11.42578125" style="812" customWidth="1"/>
    <col min="6" max="6" width="13.140625" style="813" bestFit="1" customWidth="1"/>
    <col min="7" max="29" width="7.28515625" style="608" customWidth="1"/>
    <col min="30" max="256" width="11.42578125" style="608"/>
    <col min="257" max="257" width="6.7109375" style="608" customWidth="1"/>
    <col min="258" max="258" width="42.5703125" style="608" customWidth="1"/>
    <col min="259" max="259" width="7.7109375" style="608" bestFit="1" customWidth="1"/>
    <col min="260" max="260" width="7.42578125" style="608" bestFit="1" customWidth="1"/>
    <col min="261" max="261" width="11.42578125" style="608" customWidth="1"/>
    <col min="262" max="262" width="13.140625" style="608" bestFit="1" customWidth="1"/>
    <col min="263" max="285" width="7.28515625" style="608" customWidth="1"/>
    <col min="286" max="512" width="11.42578125" style="608"/>
    <col min="513" max="513" width="6.7109375" style="608" customWidth="1"/>
    <col min="514" max="514" width="42.5703125" style="608" customWidth="1"/>
    <col min="515" max="515" width="7.7109375" style="608" bestFit="1" customWidth="1"/>
    <col min="516" max="516" width="7.42578125" style="608" bestFit="1" customWidth="1"/>
    <col min="517" max="517" width="11.42578125" style="608" customWidth="1"/>
    <col min="518" max="518" width="13.140625" style="608" bestFit="1" customWidth="1"/>
    <col min="519" max="541" width="7.28515625" style="608" customWidth="1"/>
    <col min="542" max="768" width="11.42578125" style="608"/>
    <col min="769" max="769" width="6.7109375" style="608" customWidth="1"/>
    <col min="770" max="770" width="42.5703125" style="608" customWidth="1"/>
    <col min="771" max="771" width="7.7109375" style="608" bestFit="1" customWidth="1"/>
    <col min="772" max="772" width="7.42578125" style="608" bestFit="1" customWidth="1"/>
    <col min="773" max="773" width="11.42578125" style="608" customWidth="1"/>
    <col min="774" max="774" width="13.140625" style="608" bestFit="1" customWidth="1"/>
    <col min="775" max="797" width="7.28515625" style="608" customWidth="1"/>
    <col min="798" max="1024" width="11.42578125" style="608"/>
    <col min="1025" max="1025" width="6.7109375" style="608" customWidth="1"/>
    <col min="1026" max="1026" width="42.5703125" style="608" customWidth="1"/>
    <col min="1027" max="1027" width="7.7109375" style="608" bestFit="1" customWidth="1"/>
    <col min="1028" max="1028" width="7.42578125" style="608" bestFit="1" customWidth="1"/>
    <col min="1029" max="1029" width="11.42578125" style="608" customWidth="1"/>
    <col min="1030" max="1030" width="13.140625" style="608" bestFit="1" customWidth="1"/>
    <col min="1031" max="1053" width="7.28515625" style="608" customWidth="1"/>
    <col min="1054" max="1280" width="11.42578125" style="608"/>
    <col min="1281" max="1281" width="6.7109375" style="608" customWidth="1"/>
    <col min="1282" max="1282" width="42.5703125" style="608" customWidth="1"/>
    <col min="1283" max="1283" width="7.7109375" style="608" bestFit="1" customWidth="1"/>
    <col min="1284" max="1284" width="7.42578125" style="608" bestFit="1" customWidth="1"/>
    <col min="1285" max="1285" width="11.42578125" style="608" customWidth="1"/>
    <col min="1286" max="1286" width="13.140625" style="608" bestFit="1" customWidth="1"/>
    <col min="1287" max="1309" width="7.28515625" style="608" customWidth="1"/>
    <col min="1310" max="1536" width="11.42578125" style="608"/>
    <col min="1537" max="1537" width="6.7109375" style="608" customWidth="1"/>
    <col min="1538" max="1538" width="42.5703125" style="608" customWidth="1"/>
    <col min="1539" max="1539" width="7.7109375" style="608" bestFit="1" customWidth="1"/>
    <col min="1540" max="1540" width="7.42578125" style="608" bestFit="1" customWidth="1"/>
    <col min="1541" max="1541" width="11.42578125" style="608" customWidth="1"/>
    <col min="1542" max="1542" width="13.140625" style="608" bestFit="1" customWidth="1"/>
    <col min="1543" max="1565" width="7.28515625" style="608" customWidth="1"/>
    <col min="1566" max="1792" width="11.42578125" style="608"/>
    <col min="1793" max="1793" width="6.7109375" style="608" customWidth="1"/>
    <col min="1794" max="1794" width="42.5703125" style="608" customWidth="1"/>
    <col min="1795" max="1795" width="7.7109375" style="608" bestFit="1" customWidth="1"/>
    <col min="1796" max="1796" width="7.42578125" style="608" bestFit="1" customWidth="1"/>
    <col min="1797" max="1797" width="11.42578125" style="608" customWidth="1"/>
    <col min="1798" max="1798" width="13.140625" style="608" bestFit="1" customWidth="1"/>
    <col min="1799" max="1821" width="7.28515625" style="608" customWidth="1"/>
    <col min="1822" max="2048" width="11.42578125" style="608"/>
    <col min="2049" max="2049" width="6.7109375" style="608" customWidth="1"/>
    <col min="2050" max="2050" width="42.5703125" style="608" customWidth="1"/>
    <col min="2051" max="2051" width="7.7109375" style="608" bestFit="1" customWidth="1"/>
    <col min="2052" max="2052" width="7.42578125" style="608" bestFit="1" customWidth="1"/>
    <col min="2053" max="2053" width="11.42578125" style="608" customWidth="1"/>
    <col min="2054" max="2054" width="13.140625" style="608" bestFit="1" customWidth="1"/>
    <col min="2055" max="2077" width="7.28515625" style="608" customWidth="1"/>
    <col min="2078" max="2304" width="11.42578125" style="608"/>
    <col min="2305" max="2305" width="6.7109375" style="608" customWidth="1"/>
    <col min="2306" max="2306" width="42.5703125" style="608" customWidth="1"/>
    <col min="2307" max="2307" width="7.7109375" style="608" bestFit="1" customWidth="1"/>
    <col min="2308" max="2308" width="7.42578125" style="608" bestFit="1" customWidth="1"/>
    <col min="2309" max="2309" width="11.42578125" style="608" customWidth="1"/>
    <col min="2310" max="2310" width="13.140625" style="608" bestFit="1" customWidth="1"/>
    <col min="2311" max="2333" width="7.28515625" style="608" customWidth="1"/>
    <col min="2334" max="2560" width="11.42578125" style="608"/>
    <col min="2561" max="2561" width="6.7109375" style="608" customWidth="1"/>
    <col min="2562" max="2562" width="42.5703125" style="608" customWidth="1"/>
    <col min="2563" max="2563" width="7.7109375" style="608" bestFit="1" customWidth="1"/>
    <col min="2564" max="2564" width="7.42578125" style="608" bestFit="1" customWidth="1"/>
    <col min="2565" max="2565" width="11.42578125" style="608" customWidth="1"/>
    <col min="2566" max="2566" width="13.140625" style="608" bestFit="1" customWidth="1"/>
    <col min="2567" max="2589" width="7.28515625" style="608" customWidth="1"/>
    <col min="2590" max="2816" width="11.42578125" style="608"/>
    <col min="2817" max="2817" width="6.7109375" style="608" customWidth="1"/>
    <col min="2818" max="2818" width="42.5703125" style="608" customWidth="1"/>
    <col min="2819" max="2819" width="7.7109375" style="608" bestFit="1" customWidth="1"/>
    <col min="2820" max="2820" width="7.42578125" style="608" bestFit="1" customWidth="1"/>
    <col min="2821" max="2821" width="11.42578125" style="608" customWidth="1"/>
    <col min="2822" max="2822" width="13.140625" style="608" bestFit="1" customWidth="1"/>
    <col min="2823" max="2845" width="7.28515625" style="608" customWidth="1"/>
    <col min="2846" max="3072" width="11.42578125" style="608"/>
    <col min="3073" max="3073" width="6.7109375" style="608" customWidth="1"/>
    <col min="3074" max="3074" width="42.5703125" style="608" customWidth="1"/>
    <col min="3075" max="3075" width="7.7109375" style="608" bestFit="1" customWidth="1"/>
    <col min="3076" max="3076" width="7.42578125" style="608" bestFit="1" customWidth="1"/>
    <col min="3077" max="3077" width="11.42578125" style="608" customWidth="1"/>
    <col min="3078" max="3078" width="13.140625" style="608" bestFit="1" customWidth="1"/>
    <col min="3079" max="3101" width="7.28515625" style="608" customWidth="1"/>
    <col min="3102" max="3328" width="11.42578125" style="608"/>
    <col min="3329" max="3329" width="6.7109375" style="608" customWidth="1"/>
    <col min="3330" max="3330" width="42.5703125" style="608" customWidth="1"/>
    <col min="3331" max="3331" width="7.7109375" style="608" bestFit="1" customWidth="1"/>
    <col min="3332" max="3332" width="7.42578125" style="608" bestFit="1" customWidth="1"/>
    <col min="3333" max="3333" width="11.42578125" style="608" customWidth="1"/>
    <col min="3334" max="3334" width="13.140625" style="608" bestFit="1" customWidth="1"/>
    <col min="3335" max="3357" width="7.28515625" style="608" customWidth="1"/>
    <col min="3358" max="3584" width="11.42578125" style="608"/>
    <col min="3585" max="3585" width="6.7109375" style="608" customWidth="1"/>
    <col min="3586" max="3586" width="42.5703125" style="608" customWidth="1"/>
    <col min="3587" max="3587" width="7.7109375" style="608" bestFit="1" customWidth="1"/>
    <col min="3588" max="3588" width="7.42578125" style="608" bestFit="1" customWidth="1"/>
    <col min="3589" max="3589" width="11.42578125" style="608" customWidth="1"/>
    <col min="3590" max="3590" width="13.140625" style="608" bestFit="1" customWidth="1"/>
    <col min="3591" max="3613" width="7.28515625" style="608" customWidth="1"/>
    <col min="3614" max="3840" width="11.42578125" style="608"/>
    <col min="3841" max="3841" width="6.7109375" style="608" customWidth="1"/>
    <col min="3842" max="3842" width="42.5703125" style="608" customWidth="1"/>
    <col min="3843" max="3843" width="7.7109375" style="608" bestFit="1" customWidth="1"/>
    <col min="3844" max="3844" width="7.42578125" style="608" bestFit="1" customWidth="1"/>
    <col min="3845" max="3845" width="11.42578125" style="608" customWidth="1"/>
    <col min="3846" max="3846" width="13.140625" style="608" bestFit="1" customWidth="1"/>
    <col min="3847" max="3869" width="7.28515625" style="608" customWidth="1"/>
    <col min="3870" max="4096" width="11.42578125" style="608"/>
    <col min="4097" max="4097" width="6.7109375" style="608" customWidth="1"/>
    <col min="4098" max="4098" width="42.5703125" style="608" customWidth="1"/>
    <col min="4099" max="4099" width="7.7109375" style="608" bestFit="1" customWidth="1"/>
    <col min="4100" max="4100" width="7.42578125" style="608" bestFit="1" customWidth="1"/>
    <col min="4101" max="4101" width="11.42578125" style="608" customWidth="1"/>
    <col min="4102" max="4102" width="13.140625" style="608" bestFit="1" customWidth="1"/>
    <col min="4103" max="4125" width="7.28515625" style="608" customWidth="1"/>
    <col min="4126" max="4352" width="11.42578125" style="608"/>
    <col min="4353" max="4353" width="6.7109375" style="608" customWidth="1"/>
    <col min="4354" max="4354" width="42.5703125" style="608" customWidth="1"/>
    <col min="4355" max="4355" width="7.7109375" style="608" bestFit="1" customWidth="1"/>
    <col min="4356" max="4356" width="7.42578125" style="608" bestFit="1" customWidth="1"/>
    <col min="4357" max="4357" width="11.42578125" style="608" customWidth="1"/>
    <col min="4358" max="4358" width="13.140625" style="608" bestFit="1" customWidth="1"/>
    <col min="4359" max="4381" width="7.28515625" style="608" customWidth="1"/>
    <col min="4382" max="4608" width="11.42578125" style="608"/>
    <col min="4609" max="4609" width="6.7109375" style="608" customWidth="1"/>
    <col min="4610" max="4610" width="42.5703125" style="608" customWidth="1"/>
    <col min="4611" max="4611" width="7.7109375" style="608" bestFit="1" customWidth="1"/>
    <col min="4612" max="4612" width="7.42578125" style="608" bestFit="1" customWidth="1"/>
    <col min="4613" max="4613" width="11.42578125" style="608" customWidth="1"/>
    <col min="4614" max="4614" width="13.140625" style="608" bestFit="1" customWidth="1"/>
    <col min="4615" max="4637" width="7.28515625" style="608" customWidth="1"/>
    <col min="4638" max="4864" width="11.42578125" style="608"/>
    <col min="4865" max="4865" width="6.7109375" style="608" customWidth="1"/>
    <col min="4866" max="4866" width="42.5703125" style="608" customWidth="1"/>
    <col min="4867" max="4867" width="7.7109375" style="608" bestFit="1" customWidth="1"/>
    <col min="4868" max="4868" width="7.42578125" style="608" bestFit="1" customWidth="1"/>
    <col min="4869" max="4869" width="11.42578125" style="608" customWidth="1"/>
    <col min="4870" max="4870" width="13.140625" style="608" bestFit="1" customWidth="1"/>
    <col min="4871" max="4893" width="7.28515625" style="608" customWidth="1"/>
    <col min="4894" max="5120" width="11.42578125" style="608"/>
    <col min="5121" max="5121" width="6.7109375" style="608" customWidth="1"/>
    <col min="5122" max="5122" width="42.5703125" style="608" customWidth="1"/>
    <col min="5123" max="5123" width="7.7109375" style="608" bestFit="1" customWidth="1"/>
    <col min="5124" max="5124" width="7.42578125" style="608" bestFit="1" customWidth="1"/>
    <col min="5125" max="5125" width="11.42578125" style="608" customWidth="1"/>
    <col min="5126" max="5126" width="13.140625" style="608" bestFit="1" customWidth="1"/>
    <col min="5127" max="5149" width="7.28515625" style="608" customWidth="1"/>
    <col min="5150" max="5376" width="11.42578125" style="608"/>
    <col min="5377" max="5377" width="6.7109375" style="608" customWidth="1"/>
    <col min="5378" max="5378" width="42.5703125" style="608" customWidth="1"/>
    <col min="5379" max="5379" width="7.7109375" style="608" bestFit="1" customWidth="1"/>
    <col min="5380" max="5380" width="7.42578125" style="608" bestFit="1" customWidth="1"/>
    <col min="5381" max="5381" width="11.42578125" style="608" customWidth="1"/>
    <col min="5382" max="5382" width="13.140625" style="608" bestFit="1" customWidth="1"/>
    <col min="5383" max="5405" width="7.28515625" style="608" customWidth="1"/>
    <col min="5406" max="5632" width="11.42578125" style="608"/>
    <col min="5633" max="5633" width="6.7109375" style="608" customWidth="1"/>
    <col min="5634" max="5634" width="42.5703125" style="608" customWidth="1"/>
    <col min="5635" max="5635" width="7.7109375" style="608" bestFit="1" customWidth="1"/>
    <col min="5636" max="5636" width="7.42578125" style="608" bestFit="1" customWidth="1"/>
    <col min="5637" max="5637" width="11.42578125" style="608" customWidth="1"/>
    <col min="5638" max="5638" width="13.140625" style="608" bestFit="1" customWidth="1"/>
    <col min="5639" max="5661" width="7.28515625" style="608" customWidth="1"/>
    <col min="5662" max="5888" width="11.42578125" style="608"/>
    <col min="5889" max="5889" width="6.7109375" style="608" customWidth="1"/>
    <col min="5890" max="5890" width="42.5703125" style="608" customWidth="1"/>
    <col min="5891" max="5891" width="7.7109375" style="608" bestFit="1" customWidth="1"/>
    <col min="5892" max="5892" width="7.42578125" style="608" bestFit="1" customWidth="1"/>
    <col min="5893" max="5893" width="11.42578125" style="608" customWidth="1"/>
    <col min="5894" max="5894" width="13.140625" style="608" bestFit="1" customWidth="1"/>
    <col min="5895" max="5917" width="7.28515625" style="608" customWidth="1"/>
    <col min="5918" max="6144" width="11.42578125" style="608"/>
    <col min="6145" max="6145" width="6.7109375" style="608" customWidth="1"/>
    <col min="6146" max="6146" width="42.5703125" style="608" customWidth="1"/>
    <col min="6147" max="6147" width="7.7109375" style="608" bestFit="1" customWidth="1"/>
    <col min="6148" max="6148" width="7.42578125" style="608" bestFit="1" customWidth="1"/>
    <col min="6149" max="6149" width="11.42578125" style="608" customWidth="1"/>
    <col min="6150" max="6150" width="13.140625" style="608" bestFit="1" customWidth="1"/>
    <col min="6151" max="6173" width="7.28515625" style="608" customWidth="1"/>
    <col min="6174" max="6400" width="11.42578125" style="608"/>
    <col min="6401" max="6401" width="6.7109375" style="608" customWidth="1"/>
    <col min="6402" max="6402" width="42.5703125" style="608" customWidth="1"/>
    <col min="6403" max="6403" width="7.7109375" style="608" bestFit="1" customWidth="1"/>
    <col min="6404" max="6404" width="7.42578125" style="608" bestFit="1" customWidth="1"/>
    <col min="6405" max="6405" width="11.42578125" style="608" customWidth="1"/>
    <col min="6406" max="6406" width="13.140625" style="608" bestFit="1" customWidth="1"/>
    <col min="6407" max="6429" width="7.28515625" style="608" customWidth="1"/>
    <col min="6430" max="6656" width="11.42578125" style="608"/>
    <col min="6657" max="6657" width="6.7109375" style="608" customWidth="1"/>
    <col min="6658" max="6658" width="42.5703125" style="608" customWidth="1"/>
    <col min="6659" max="6659" width="7.7109375" style="608" bestFit="1" customWidth="1"/>
    <col min="6660" max="6660" width="7.42578125" style="608" bestFit="1" customWidth="1"/>
    <col min="6661" max="6661" width="11.42578125" style="608" customWidth="1"/>
    <col min="6662" max="6662" width="13.140625" style="608" bestFit="1" customWidth="1"/>
    <col min="6663" max="6685" width="7.28515625" style="608" customWidth="1"/>
    <col min="6686" max="6912" width="11.42578125" style="608"/>
    <col min="6913" max="6913" width="6.7109375" style="608" customWidth="1"/>
    <col min="6914" max="6914" width="42.5703125" style="608" customWidth="1"/>
    <col min="6915" max="6915" width="7.7109375" style="608" bestFit="1" customWidth="1"/>
    <col min="6916" max="6916" width="7.42578125" style="608" bestFit="1" customWidth="1"/>
    <col min="6917" max="6917" width="11.42578125" style="608" customWidth="1"/>
    <col min="6918" max="6918" width="13.140625" style="608" bestFit="1" customWidth="1"/>
    <col min="6919" max="6941" width="7.28515625" style="608" customWidth="1"/>
    <col min="6942" max="7168" width="11.42578125" style="608"/>
    <col min="7169" max="7169" width="6.7109375" style="608" customWidth="1"/>
    <col min="7170" max="7170" width="42.5703125" style="608" customWidth="1"/>
    <col min="7171" max="7171" width="7.7109375" style="608" bestFit="1" customWidth="1"/>
    <col min="7172" max="7172" width="7.42578125" style="608" bestFit="1" customWidth="1"/>
    <col min="7173" max="7173" width="11.42578125" style="608" customWidth="1"/>
    <col min="7174" max="7174" width="13.140625" style="608" bestFit="1" customWidth="1"/>
    <col min="7175" max="7197" width="7.28515625" style="608" customWidth="1"/>
    <col min="7198" max="7424" width="11.42578125" style="608"/>
    <col min="7425" max="7425" width="6.7109375" style="608" customWidth="1"/>
    <col min="7426" max="7426" width="42.5703125" style="608" customWidth="1"/>
    <col min="7427" max="7427" width="7.7109375" style="608" bestFit="1" customWidth="1"/>
    <col min="7428" max="7428" width="7.42578125" style="608" bestFit="1" customWidth="1"/>
    <col min="7429" max="7429" width="11.42578125" style="608" customWidth="1"/>
    <col min="7430" max="7430" width="13.140625" style="608" bestFit="1" customWidth="1"/>
    <col min="7431" max="7453" width="7.28515625" style="608" customWidth="1"/>
    <col min="7454" max="7680" width="11.42578125" style="608"/>
    <col min="7681" max="7681" width="6.7109375" style="608" customWidth="1"/>
    <col min="7682" max="7682" width="42.5703125" style="608" customWidth="1"/>
    <col min="7683" max="7683" width="7.7109375" style="608" bestFit="1" customWidth="1"/>
    <col min="7684" max="7684" width="7.42578125" style="608" bestFit="1" customWidth="1"/>
    <col min="7685" max="7685" width="11.42578125" style="608" customWidth="1"/>
    <col min="7686" max="7686" width="13.140625" style="608" bestFit="1" customWidth="1"/>
    <col min="7687" max="7709" width="7.28515625" style="608" customWidth="1"/>
    <col min="7710" max="7936" width="11.42578125" style="608"/>
    <col min="7937" max="7937" width="6.7109375" style="608" customWidth="1"/>
    <col min="7938" max="7938" width="42.5703125" style="608" customWidth="1"/>
    <col min="7939" max="7939" width="7.7109375" style="608" bestFit="1" customWidth="1"/>
    <col min="7940" max="7940" width="7.42578125" style="608" bestFit="1" customWidth="1"/>
    <col min="7941" max="7941" width="11.42578125" style="608" customWidth="1"/>
    <col min="7942" max="7942" width="13.140625" style="608" bestFit="1" customWidth="1"/>
    <col min="7943" max="7965" width="7.28515625" style="608" customWidth="1"/>
    <col min="7966" max="8192" width="11.42578125" style="608"/>
    <col min="8193" max="8193" width="6.7109375" style="608" customWidth="1"/>
    <col min="8194" max="8194" width="42.5703125" style="608" customWidth="1"/>
    <col min="8195" max="8195" width="7.7109375" style="608" bestFit="1" customWidth="1"/>
    <col min="8196" max="8196" width="7.42578125" style="608" bestFit="1" customWidth="1"/>
    <col min="8197" max="8197" width="11.42578125" style="608" customWidth="1"/>
    <col min="8198" max="8198" width="13.140625" style="608" bestFit="1" customWidth="1"/>
    <col min="8199" max="8221" width="7.28515625" style="608" customWidth="1"/>
    <col min="8222" max="8448" width="11.42578125" style="608"/>
    <col min="8449" max="8449" width="6.7109375" style="608" customWidth="1"/>
    <col min="8450" max="8450" width="42.5703125" style="608" customWidth="1"/>
    <col min="8451" max="8451" width="7.7109375" style="608" bestFit="1" customWidth="1"/>
    <col min="8452" max="8452" width="7.42578125" style="608" bestFit="1" customWidth="1"/>
    <col min="8453" max="8453" width="11.42578125" style="608" customWidth="1"/>
    <col min="8454" max="8454" width="13.140625" style="608" bestFit="1" customWidth="1"/>
    <col min="8455" max="8477" width="7.28515625" style="608" customWidth="1"/>
    <col min="8478" max="8704" width="11.42578125" style="608"/>
    <col min="8705" max="8705" width="6.7109375" style="608" customWidth="1"/>
    <col min="8706" max="8706" width="42.5703125" style="608" customWidth="1"/>
    <col min="8707" max="8707" width="7.7109375" style="608" bestFit="1" customWidth="1"/>
    <col min="8708" max="8708" width="7.42578125" style="608" bestFit="1" customWidth="1"/>
    <col min="8709" max="8709" width="11.42578125" style="608" customWidth="1"/>
    <col min="8710" max="8710" width="13.140625" style="608" bestFit="1" customWidth="1"/>
    <col min="8711" max="8733" width="7.28515625" style="608" customWidth="1"/>
    <col min="8734" max="8960" width="11.42578125" style="608"/>
    <col min="8961" max="8961" width="6.7109375" style="608" customWidth="1"/>
    <col min="8962" max="8962" width="42.5703125" style="608" customWidth="1"/>
    <col min="8963" max="8963" width="7.7109375" style="608" bestFit="1" customWidth="1"/>
    <col min="8964" max="8964" width="7.42578125" style="608" bestFit="1" customWidth="1"/>
    <col min="8965" max="8965" width="11.42578125" style="608" customWidth="1"/>
    <col min="8966" max="8966" width="13.140625" style="608" bestFit="1" customWidth="1"/>
    <col min="8967" max="8989" width="7.28515625" style="608" customWidth="1"/>
    <col min="8990" max="9216" width="11.42578125" style="608"/>
    <col min="9217" max="9217" width="6.7109375" style="608" customWidth="1"/>
    <col min="9218" max="9218" width="42.5703125" style="608" customWidth="1"/>
    <col min="9219" max="9219" width="7.7109375" style="608" bestFit="1" customWidth="1"/>
    <col min="9220" max="9220" width="7.42578125" style="608" bestFit="1" customWidth="1"/>
    <col min="9221" max="9221" width="11.42578125" style="608" customWidth="1"/>
    <col min="9222" max="9222" width="13.140625" style="608" bestFit="1" customWidth="1"/>
    <col min="9223" max="9245" width="7.28515625" style="608" customWidth="1"/>
    <col min="9246" max="9472" width="11.42578125" style="608"/>
    <col min="9473" max="9473" width="6.7109375" style="608" customWidth="1"/>
    <col min="9474" max="9474" width="42.5703125" style="608" customWidth="1"/>
    <col min="9475" max="9475" width="7.7109375" style="608" bestFit="1" customWidth="1"/>
    <col min="9476" max="9476" width="7.42578125" style="608" bestFit="1" customWidth="1"/>
    <col min="9477" max="9477" width="11.42578125" style="608" customWidth="1"/>
    <col min="9478" max="9478" width="13.140625" style="608" bestFit="1" customWidth="1"/>
    <col min="9479" max="9501" width="7.28515625" style="608" customWidth="1"/>
    <col min="9502" max="9728" width="11.42578125" style="608"/>
    <col min="9729" max="9729" width="6.7109375" style="608" customWidth="1"/>
    <col min="9730" max="9730" width="42.5703125" style="608" customWidth="1"/>
    <col min="9731" max="9731" width="7.7109375" style="608" bestFit="1" customWidth="1"/>
    <col min="9732" max="9732" width="7.42578125" style="608" bestFit="1" customWidth="1"/>
    <col min="9733" max="9733" width="11.42578125" style="608" customWidth="1"/>
    <col min="9734" max="9734" width="13.140625" style="608" bestFit="1" customWidth="1"/>
    <col min="9735" max="9757" width="7.28515625" style="608" customWidth="1"/>
    <col min="9758" max="9984" width="11.42578125" style="608"/>
    <col min="9985" max="9985" width="6.7109375" style="608" customWidth="1"/>
    <col min="9986" max="9986" width="42.5703125" style="608" customWidth="1"/>
    <col min="9987" max="9987" width="7.7109375" style="608" bestFit="1" customWidth="1"/>
    <col min="9988" max="9988" width="7.42578125" style="608" bestFit="1" customWidth="1"/>
    <col min="9989" max="9989" width="11.42578125" style="608" customWidth="1"/>
    <col min="9990" max="9990" width="13.140625" style="608" bestFit="1" customWidth="1"/>
    <col min="9991" max="10013" width="7.28515625" style="608" customWidth="1"/>
    <col min="10014" max="10240" width="11.42578125" style="608"/>
    <col min="10241" max="10241" width="6.7109375" style="608" customWidth="1"/>
    <col min="10242" max="10242" width="42.5703125" style="608" customWidth="1"/>
    <col min="10243" max="10243" width="7.7109375" style="608" bestFit="1" customWidth="1"/>
    <col min="10244" max="10244" width="7.42578125" style="608" bestFit="1" customWidth="1"/>
    <col min="10245" max="10245" width="11.42578125" style="608" customWidth="1"/>
    <col min="10246" max="10246" width="13.140625" style="608" bestFit="1" customWidth="1"/>
    <col min="10247" max="10269" width="7.28515625" style="608" customWidth="1"/>
    <col min="10270" max="10496" width="11.42578125" style="608"/>
    <col min="10497" max="10497" width="6.7109375" style="608" customWidth="1"/>
    <col min="10498" max="10498" width="42.5703125" style="608" customWidth="1"/>
    <col min="10499" max="10499" width="7.7109375" style="608" bestFit="1" customWidth="1"/>
    <col min="10500" max="10500" width="7.42578125" style="608" bestFit="1" customWidth="1"/>
    <col min="10501" max="10501" width="11.42578125" style="608" customWidth="1"/>
    <col min="10502" max="10502" width="13.140625" style="608" bestFit="1" customWidth="1"/>
    <col min="10503" max="10525" width="7.28515625" style="608" customWidth="1"/>
    <col min="10526" max="10752" width="11.42578125" style="608"/>
    <col min="10753" max="10753" width="6.7109375" style="608" customWidth="1"/>
    <col min="10754" max="10754" width="42.5703125" style="608" customWidth="1"/>
    <col min="10755" max="10755" width="7.7109375" style="608" bestFit="1" customWidth="1"/>
    <col min="10756" max="10756" width="7.42578125" style="608" bestFit="1" customWidth="1"/>
    <col min="10757" max="10757" width="11.42578125" style="608" customWidth="1"/>
    <col min="10758" max="10758" width="13.140625" style="608" bestFit="1" customWidth="1"/>
    <col min="10759" max="10781" width="7.28515625" style="608" customWidth="1"/>
    <col min="10782" max="11008" width="11.42578125" style="608"/>
    <col min="11009" max="11009" width="6.7109375" style="608" customWidth="1"/>
    <col min="11010" max="11010" width="42.5703125" style="608" customWidth="1"/>
    <col min="11011" max="11011" width="7.7109375" style="608" bestFit="1" customWidth="1"/>
    <col min="11012" max="11012" width="7.42578125" style="608" bestFit="1" customWidth="1"/>
    <col min="11013" max="11013" width="11.42578125" style="608" customWidth="1"/>
    <col min="11014" max="11014" width="13.140625" style="608" bestFit="1" customWidth="1"/>
    <col min="11015" max="11037" width="7.28515625" style="608" customWidth="1"/>
    <col min="11038" max="11264" width="11.42578125" style="608"/>
    <col min="11265" max="11265" width="6.7109375" style="608" customWidth="1"/>
    <col min="11266" max="11266" width="42.5703125" style="608" customWidth="1"/>
    <col min="11267" max="11267" width="7.7109375" style="608" bestFit="1" customWidth="1"/>
    <col min="11268" max="11268" width="7.42578125" style="608" bestFit="1" customWidth="1"/>
    <col min="11269" max="11269" width="11.42578125" style="608" customWidth="1"/>
    <col min="11270" max="11270" width="13.140625" style="608" bestFit="1" customWidth="1"/>
    <col min="11271" max="11293" width="7.28515625" style="608" customWidth="1"/>
    <col min="11294" max="11520" width="11.42578125" style="608"/>
    <col min="11521" max="11521" width="6.7109375" style="608" customWidth="1"/>
    <col min="11522" max="11522" width="42.5703125" style="608" customWidth="1"/>
    <col min="11523" max="11523" width="7.7109375" style="608" bestFit="1" customWidth="1"/>
    <col min="11524" max="11524" width="7.42578125" style="608" bestFit="1" customWidth="1"/>
    <col min="11525" max="11525" width="11.42578125" style="608" customWidth="1"/>
    <col min="11526" max="11526" width="13.140625" style="608" bestFit="1" customWidth="1"/>
    <col min="11527" max="11549" width="7.28515625" style="608" customWidth="1"/>
    <col min="11550" max="11776" width="11.42578125" style="608"/>
    <col min="11777" max="11777" width="6.7109375" style="608" customWidth="1"/>
    <col min="11778" max="11778" width="42.5703125" style="608" customWidth="1"/>
    <col min="11779" max="11779" width="7.7109375" style="608" bestFit="1" customWidth="1"/>
    <col min="11780" max="11780" width="7.42578125" style="608" bestFit="1" customWidth="1"/>
    <col min="11781" max="11781" width="11.42578125" style="608" customWidth="1"/>
    <col min="11782" max="11782" width="13.140625" style="608" bestFit="1" customWidth="1"/>
    <col min="11783" max="11805" width="7.28515625" style="608" customWidth="1"/>
    <col min="11806" max="12032" width="11.42578125" style="608"/>
    <col min="12033" max="12033" width="6.7109375" style="608" customWidth="1"/>
    <col min="12034" max="12034" width="42.5703125" style="608" customWidth="1"/>
    <col min="12035" max="12035" width="7.7109375" style="608" bestFit="1" customWidth="1"/>
    <col min="12036" max="12036" width="7.42578125" style="608" bestFit="1" customWidth="1"/>
    <col min="12037" max="12037" width="11.42578125" style="608" customWidth="1"/>
    <col min="12038" max="12038" width="13.140625" style="608" bestFit="1" customWidth="1"/>
    <col min="12039" max="12061" width="7.28515625" style="608" customWidth="1"/>
    <col min="12062" max="12288" width="11.42578125" style="608"/>
    <col min="12289" max="12289" width="6.7109375" style="608" customWidth="1"/>
    <col min="12290" max="12290" width="42.5703125" style="608" customWidth="1"/>
    <col min="12291" max="12291" width="7.7109375" style="608" bestFit="1" customWidth="1"/>
    <col min="12292" max="12292" width="7.42578125" style="608" bestFit="1" customWidth="1"/>
    <col min="12293" max="12293" width="11.42578125" style="608" customWidth="1"/>
    <col min="12294" max="12294" width="13.140625" style="608" bestFit="1" customWidth="1"/>
    <col min="12295" max="12317" width="7.28515625" style="608" customWidth="1"/>
    <col min="12318" max="12544" width="11.42578125" style="608"/>
    <col min="12545" max="12545" width="6.7109375" style="608" customWidth="1"/>
    <col min="12546" max="12546" width="42.5703125" style="608" customWidth="1"/>
    <col min="12547" max="12547" width="7.7109375" style="608" bestFit="1" customWidth="1"/>
    <col min="12548" max="12548" width="7.42578125" style="608" bestFit="1" customWidth="1"/>
    <col min="12549" max="12549" width="11.42578125" style="608" customWidth="1"/>
    <col min="12550" max="12550" width="13.140625" style="608" bestFit="1" customWidth="1"/>
    <col min="12551" max="12573" width="7.28515625" style="608" customWidth="1"/>
    <col min="12574" max="12800" width="11.42578125" style="608"/>
    <col min="12801" max="12801" width="6.7109375" style="608" customWidth="1"/>
    <col min="12802" max="12802" width="42.5703125" style="608" customWidth="1"/>
    <col min="12803" max="12803" width="7.7109375" style="608" bestFit="1" customWidth="1"/>
    <col min="12804" max="12804" width="7.42578125" style="608" bestFit="1" customWidth="1"/>
    <col min="12805" max="12805" width="11.42578125" style="608" customWidth="1"/>
    <col min="12806" max="12806" width="13.140625" style="608" bestFit="1" customWidth="1"/>
    <col min="12807" max="12829" width="7.28515625" style="608" customWidth="1"/>
    <col min="12830" max="13056" width="11.42578125" style="608"/>
    <col min="13057" max="13057" width="6.7109375" style="608" customWidth="1"/>
    <col min="13058" max="13058" width="42.5703125" style="608" customWidth="1"/>
    <col min="13059" max="13059" width="7.7109375" style="608" bestFit="1" customWidth="1"/>
    <col min="13060" max="13060" width="7.42578125" style="608" bestFit="1" customWidth="1"/>
    <col min="13061" max="13061" width="11.42578125" style="608" customWidth="1"/>
    <col min="13062" max="13062" width="13.140625" style="608" bestFit="1" customWidth="1"/>
    <col min="13063" max="13085" width="7.28515625" style="608" customWidth="1"/>
    <col min="13086" max="13312" width="11.42578125" style="608"/>
    <col min="13313" max="13313" width="6.7109375" style="608" customWidth="1"/>
    <col min="13314" max="13314" width="42.5703125" style="608" customWidth="1"/>
    <col min="13315" max="13315" width="7.7109375" style="608" bestFit="1" customWidth="1"/>
    <col min="13316" max="13316" width="7.42578125" style="608" bestFit="1" customWidth="1"/>
    <col min="13317" max="13317" width="11.42578125" style="608" customWidth="1"/>
    <col min="13318" max="13318" width="13.140625" style="608" bestFit="1" customWidth="1"/>
    <col min="13319" max="13341" width="7.28515625" style="608" customWidth="1"/>
    <col min="13342" max="13568" width="11.42578125" style="608"/>
    <col min="13569" max="13569" width="6.7109375" style="608" customWidth="1"/>
    <col min="13570" max="13570" width="42.5703125" style="608" customWidth="1"/>
    <col min="13571" max="13571" width="7.7109375" style="608" bestFit="1" customWidth="1"/>
    <col min="13572" max="13572" width="7.42578125" style="608" bestFit="1" customWidth="1"/>
    <col min="13573" max="13573" width="11.42578125" style="608" customWidth="1"/>
    <col min="13574" max="13574" width="13.140625" style="608" bestFit="1" customWidth="1"/>
    <col min="13575" max="13597" width="7.28515625" style="608" customWidth="1"/>
    <col min="13598" max="13824" width="11.42578125" style="608"/>
    <col min="13825" max="13825" width="6.7109375" style="608" customWidth="1"/>
    <col min="13826" max="13826" width="42.5703125" style="608" customWidth="1"/>
    <col min="13827" max="13827" width="7.7109375" style="608" bestFit="1" customWidth="1"/>
    <col min="13828" max="13828" width="7.42578125" style="608" bestFit="1" customWidth="1"/>
    <col min="13829" max="13829" width="11.42578125" style="608" customWidth="1"/>
    <col min="13830" max="13830" width="13.140625" style="608" bestFit="1" customWidth="1"/>
    <col min="13831" max="13853" width="7.28515625" style="608" customWidth="1"/>
    <col min="13854" max="14080" width="11.42578125" style="608"/>
    <col min="14081" max="14081" width="6.7109375" style="608" customWidth="1"/>
    <col min="14082" max="14082" width="42.5703125" style="608" customWidth="1"/>
    <col min="14083" max="14083" width="7.7109375" style="608" bestFit="1" customWidth="1"/>
    <col min="14084" max="14084" width="7.42578125" style="608" bestFit="1" customWidth="1"/>
    <col min="14085" max="14085" width="11.42578125" style="608" customWidth="1"/>
    <col min="14086" max="14086" width="13.140625" style="608" bestFit="1" customWidth="1"/>
    <col min="14087" max="14109" width="7.28515625" style="608" customWidth="1"/>
    <col min="14110" max="14336" width="11.42578125" style="608"/>
    <col min="14337" max="14337" width="6.7109375" style="608" customWidth="1"/>
    <col min="14338" max="14338" width="42.5703125" style="608" customWidth="1"/>
    <col min="14339" max="14339" width="7.7109375" style="608" bestFit="1" customWidth="1"/>
    <col min="14340" max="14340" width="7.42578125" style="608" bestFit="1" customWidth="1"/>
    <col min="14341" max="14341" width="11.42578125" style="608" customWidth="1"/>
    <col min="14342" max="14342" width="13.140625" style="608" bestFit="1" customWidth="1"/>
    <col min="14343" max="14365" width="7.28515625" style="608" customWidth="1"/>
    <col min="14366" max="14592" width="11.42578125" style="608"/>
    <col min="14593" max="14593" width="6.7109375" style="608" customWidth="1"/>
    <col min="14594" max="14594" width="42.5703125" style="608" customWidth="1"/>
    <col min="14595" max="14595" width="7.7109375" style="608" bestFit="1" customWidth="1"/>
    <col min="14596" max="14596" width="7.42578125" style="608" bestFit="1" customWidth="1"/>
    <col min="14597" max="14597" width="11.42578125" style="608" customWidth="1"/>
    <col min="14598" max="14598" width="13.140625" style="608" bestFit="1" customWidth="1"/>
    <col min="14599" max="14621" width="7.28515625" style="608" customWidth="1"/>
    <col min="14622" max="14848" width="11.42578125" style="608"/>
    <col min="14849" max="14849" width="6.7109375" style="608" customWidth="1"/>
    <col min="14850" max="14850" width="42.5703125" style="608" customWidth="1"/>
    <col min="14851" max="14851" width="7.7109375" style="608" bestFit="1" customWidth="1"/>
    <col min="14852" max="14852" width="7.42578125" style="608" bestFit="1" customWidth="1"/>
    <col min="14853" max="14853" width="11.42578125" style="608" customWidth="1"/>
    <col min="14854" max="14854" width="13.140625" style="608" bestFit="1" customWidth="1"/>
    <col min="14855" max="14877" width="7.28515625" style="608" customWidth="1"/>
    <col min="14878" max="15104" width="11.42578125" style="608"/>
    <col min="15105" max="15105" width="6.7109375" style="608" customWidth="1"/>
    <col min="15106" max="15106" width="42.5703125" style="608" customWidth="1"/>
    <col min="15107" max="15107" width="7.7109375" style="608" bestFit="1" customWidth="1"/>
    <col min="15108" max="15108" width="7.42578125" style="608" bestFit="1" customWidth="1"/>
    <col min="15109" max="15109" width="11.42578125" style="608" customWidth="1"/>
    <col min="15110" max="15110" width="13.140625" style="608" bestFit="1" customWidth="1"/>
    <col min="15111" max="15133" width="7.28515625" style="608" customWidth="1"/>
    <col min="15134" max="15360" width="11.42578125" style="608"/>
    <col min="15361" max="15361" width="6.7109375" style="608" customWidth="1"/>
    <col min="15362" max="15362" width="42.5703125" style="608" customWidth="1"/>
    <col min="15363" max="15363" width="7.7109375" style="608" bestFit="1" customWidth="1"/>
    <col min="15364" max="15364" width="7.42578125" style="608" bestFit="1" customWidth="1"/>
    <col min="15365" max="15365" width="11.42578125" style="608" customWidth="1"/>
    <col min="15366" max="15366" width="13.140625" style="608" bestFit="1" customWidth="1"/>
    <col min="15367" max="15389" width="7.28515625" style="608" customWidth="1"/>
    <col min="15390" max="15616" width="11.42578125" style="608"/>
    <col min="15617" max="15617" width="6.7109375" style="608" customWidth="1"/>
    <col min="15618" max="15618" width="42.5703125" style="608" customWidth="1"/>
    <col min="15619" max="15619" width="7.7109375" style="608" bestFit="1" customWidth="1"/>
    <col min="15620" max="15620" width="7.42578125" style="608" bestFit="1" customWidth="1"/>
    <col min="15621" max="15621" width="11.42578125" style="608" customWidth="1"/>
    <col min="15622" max="15622" width="13.140625" style="608" bestFit="1" customWidth="1"/>
    <col min="15623" max="15645" width="7.28515625" style="608" customWidth="1"/>
    <col min="15646" max="15872" width="11.42578125" style="608"/>
    <col min="15873" max="15873" width="6.7109375" style="608" customWidth="1"/>
    <col min="15874" max="15874" width="42.5703125" style="608" customWidth="1"/>
    <col min="15875" max="15875" width="7.7109375" style="608" bestFit="1" customWidth="1"/>
    <col min="15876" max="15876" width="7.42578125" style="608" bestFit="1" customWidth="1"/>
    <col min="15877" max="15877" width="11.42578125" style="608" customWidth="1"/>
    <col min="15878" max="15878" width="13.140625" style="608" bestFit="1" customWidth="1"/>
    <col min="15879" max="15901" width="7.28515625" style="608" customWidth="1"/>
    <col min="15902" max="16128" width="11.42578125" style="608"/>
    <col min="16129" max="16129" width="6.7109375" style="608" customWidth="1"/>
    <col min="16130" max="16130" width="42.5703125" style="608" customWidth="1"/>
    <col min="16131" max="16131" width="7.7109375" style="608" bestFit="1" customWidth="1"/>
    <col min="16132" max="16132" width="7.42578125" style="608" bestFit="1" customWidth="1"/>
    <col min="16133" max="16133" width="11.42578125" style="608" customWidth="1"/>
    <col min="16134" max="16134" width="13.140625" style="608" bestFit="1" customWidth="1"/>
    <col min="16135" max="16157" width="7.28515625" style="608" customWidth="1"/>
    <col min="16158" max="16384" width="11.42578125" style="608"/>
  </cols>
  <sheetData>
    <row r="1" spans="1:39" s="538" customFormat="1">
      <c r="A1" s="1222" t="s">
        <v>680</v>
      </c>
      <c r="B1" s="1223"/>
      <c r="C1" s="1223"/>
      <c r="D1" s="1223"/>
      <c r="E1" s="536"/>
      <c r="F1" s="537"/>
    </row>
    <row r="2" spans="1:39" s="538" customFormat="1">
      <c r="A2" s="1224"/>
      <c r="B2" s="1224"/>
      <c r="C2" s="1224"/>
      <c r="D2" s="1224"/>
      <c r="E2" s="536"/>
      <c r="F2" s="537"/>
    </row>
    <row r="3" spans="1:39" s="538" customFormat="1" ht="21.6" customHeight="1">
      <c r="A3" s="1225"/>
      <c r="B3" s="1225"/>
      <c r="C3" s="1225"/>
      <c r="D3" s="1225"/>
      <c r="E3" s="539"/>
      <c r="F3" s="624" t="s">
        <v>681</v>
      </c>
    </row>
    <row r="4" spans="1:39" s="547" customFormat="1">
      <c r="A4" s="541"/>
      <c r="B4" s="542"/>
      <c r="C4" s="543"/>
      <c r="D4" s="544"/>
      <c r="E4" s="545"/>
      <c r="F4" s="546"/>
    </row>
    <row r="5" spans="1:39" s="547" customFormat="1" ht="13.5" thickBot="1">
      <c r="A5" s="541"/>
      <c r="B5" s="542"/>
      <c r="C5" s="543"/>
      <c r="D5" s="544"/>
      <c r="E5" s="545"/>
      <c r="F5" s="546"/>
    </row>
    <row r="6" spans="1:39" s="291" customFormat="1" ht="13.5" thickBot="1">
      <c r="A6" s="284"/>
      <c r="B6" s="285" t="s">
        <v>1085</v>
      </c>
      <c r="C6" s="286"/>
      <c r="D6" s="287"/>
      <c r="E6" s="285"/>
      <c r="F6" s="288"/>
      <c r="G6" s="289"/>
      <c r="H6" s="290"/>
    </row>
    <row r="7" spans="1:39" s="291" customFormat="1">
      <c r="C7" s="292"/>
      <c r="D7" s="289"/>
      <c r="F7" s="289"/>
      <c r="G7" s="289"/>
      <c r="H7" s="290"/>
    </row>
    <row r="8" spans="1:39" s="291" customFormat="1" ht="13.5" thickBot="1">
      <c r="A8" s="293" t="s">
        <v>204</v>
      </c>
      <c r="B8" s="294" t="s">
        <v>1086</v>
      </c>
      <c r="C8" s="295"/>
      <c r="D8" s="296"/>
      <c r="E8" s="294"/>
      <c r="F8" s="296"/>
      <c r="G8" s="289"/>
      <c r="H8" s="290"/>
    </row>
    <row r="9" spans="1:39" s="280" customFormat="1">
      <c r="C9" s="281"/>
      <c r="D9" s="282"/>
      <c r="F9" s="282"/>
      <c r="G9" s="282"/>
      <c r="H9" s="283"/>
    </row>
    <row r="10" spans="1:39" s="299" customFormat="1" ht="13.5" thickBot="1">
      <c r="A10" s="297" t="s">
        <v>1090</v>
      </c>
      <c r="B10" s="1199" t="s">
        <v>212</v>
      </c>
      <c r="C10" s="1199"/>
      <c r="D10" s="1199"/>
      <c r="E10" s="1199"/>
      <c r="F10" s="1199"/>
      <c r="G10" s="298"/>
      <c r="H10" s="357"/>
    </row>
    <row r="11" spans="1:39" s="299" customFormat="1">
      <c r="A11" s="1184"/>
      <c r="B11" s="298"/>
      <c r="C11" s="298"/>
      <c r="D11" s="298"/>
      <c r="E11" s="298"/>
      <c r="F11" s="298"/>
      <c r="G11" s="298"/>
      <c r="H11" s="357"/>
    </row>
    <row r="12" spans="1:39" s="538" customFormat="1">
      <c r="A12" s="548" t="s">
        <v>682</v>
      </c>
      <c r="B12" s="549" t="s">
        <v>1</v>
      </c>
      <c r="C12" s="543" t="s">
        <v>683</v>
      </c>
      <c r="D12" s="550" t="s">
        <v>684</v>
      </c>
      <c r="E12" s="551" t="s">
        <v>685</v>
      </c>
      <c r="F12" s="551" t="s">
        <v>686</v>
      </c>
    </row>
    <row r="13" spans="1:39" s="631" customFormat="1">
      <c r="A13" s="625"/>
      <c r="B13" s="626"/>
      <c r="C13" s="627"/>
      <c r="D13" s="628"/>
      <c r="E13" s="629"/>
      <c r="F13" s="630"/>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row>
    <row r="14" spans="1:39" s="631" customFormat="1" ht="18.75" customHeight="1">
      <c r="A14" s="632" t="s">
        <v>936</v>
      </c>
      <c r="B14" s="633" t="s">
        <v>937</v>
      </c>
      <c r="C14" s="634"/>
      <c r="D14" s="635"/>
      <c r="E14" s="636"/>
      <c r="F14" s="637"/>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row>
    <row r="15" spans="1:39" s="631" customFormat="1">
      <c r="A15" s="638"/>
      <c r="B15" s="638"/>
      <c r="C15" s="639"/>
      <c r="D15" s="640"/>
      <c r="E15" s="641"/>
      <c r="F15" s="642"/>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row>
    <row r="16" spans="1:39" s="720" customFormat="1">
      <c r="A16" s="715"/>
      <c r="B16" s="716"/>
      <c r="C16" s="696"/>
      <c r="D16" s="696"/>
      <c r="E16" s="717"/>
      <c r="F16" s="718"/>
      <c r="G16" s="719"/>
      <c r="H16" s="719"/>
      <c r="I16" s="719"/>
      <c r="J16" s="719"/>
      <c r="K16" s="719"/>
      <c r="L16" s="719"/>
      <c r="M16" s="719"/>
      <c r="N16" s="719"/>
      <c r="O16" s="719"/>
      <c r="P16" s="719"/>
      <c r="Q16" s="719"/>
      <c r="R16" s="719"/>
      <c r="S16" s="719"/>
      <c r="T16" s="719"/>
      <c r="U16" s="719"/>
      <c r="V16" s="719"/>
      <c r="W16" s="719"/>
      <c r="X16" s="719"/>
      <c r="Y16" s="719"/>
      <c r="Z16" s="719"/>
      <c r="AA16" s="719"/>
      <c r="AB16" s="719"/>
      <c r="AC16" s="719"/>
      <c r="AD16" s="719"/>
      <c r="AE16" s="719"/>
      <c r="AF16" s="719"/>
      <c r="AG16" s="719"/>
      <c r="AH16" s="719"/>
      <c r="AI16" s="719"/>
      <c r="AJ16" s="719"/>
      <c r="AK16" s="719"/>
      <c r="AL16" s="719"/>
      <c r="AM16" s="719"/>
    </row>
    <row r="17" spans="1:7" s="192" customFormat="1" ht="25.5">
      <c r="A17" s="682" t="s">
        <v>938</v>
      </c>
      <c r="B17" s="962" t="s">
        <v>939</v>
      </c>
      <c r="C17" s="727"/>
      <c r="D17" s="782"/>
      <c r="E17" s="730"/>
      <c r="F17" s="785"/>
      <c r="G17" s="892"/>
    </row>
    <row r="18" spans="1:7" s="192" customFormat="1" ht="14.25">
      <c r="A18" s="682"/>
      <c r="B18" s="963" t="s">
        <v>940</v>
      </c>
      <c r="C18" s="727" t="s">
        <v>761</v>
      </c>
      <c r="D18" s="782">
        <v>51</v>
      </c>
      <c r="E18" s="730"/>
      <c r="F18" s="785">
        <f>+E18*D18</f>
        <v>0</v>
      </c>
      <c r="G18" s="892"/>
    </row>
    <row r="19" spans="1:7" s="192" customFormat="1" ht="14.25">
      <c r="A19" s="682"/>
      <c r="B19" s="963"/>
      <c r="C19" s="727"/>
      <c r="D19" s="782"/>
      <c r="E19" s="730"/>
      <c r="F19" s="785"/>
      <c r="G19" s="892"/>
    </row>
    <row r="20" spans="1:7" s="709" customFormat="1" ht="38.25">
      <c r="A20" s="579" t="s">
        <v>941</v>
      </c>
      <c r="B20" s="721" t="s">
        <v>789</v>
      </c>
      <c r="C20" s="722"/>
      <c r="D20" s="707"/>
      <c r="E20" s="708"/>
      <c r="F20" s="714"/>
    </row>
    <row r="21" spans="1:7" s="725" customFormat="1">
      <c r="A21" s="723"/>
      <c r="B21" s="706" t="s">
        <v>942</v>
      </c>
      <c r="C21" s="703" t="s">
        <v>30</v>
      </c>
      <c r="D21" s="707">
        <v>24</v>
      </c>
      <c r="E21" s="724"/>
      <c r="F21" s="785">
        <f>+E21*D21</f>
        <v>0</v>
      </c>
    </row>
    <row r="22" spans="1:7" s="709" customFormat="1" ht="14.25" customHeight="1">
      <c r="A22" s="705"/>
      <c r="B22" s="706"/>
      <c r="C22" s="703"/>
      <c r="D22" s="707"/>
      <c r="E22" s="708"/>
      <c r="F22" s="714"/>
    </row>
    <row r="23" spans="1:7" s="192" customFormat="1" ht="51.75" customHeight="1">
      <c r="A23" s="682" t="s">
        <v>943</v>
      </c>
      <c r="B23" s="587" t="s">
        <v>944</v>
      </c>
      <c r="C23" s="738"/>
      <c r="D23" s="739"/>
      <c r="E23" s="740"/>
      <c r="F23" s="741"/>
    </row>
    <row r="24" spans="1:7" s="709" customFormat="1" ht="14.25" customHeight="1">
      <c r="A24" s="705"/>
      <c r="B24" s="706"/>
      <c r="C24" s="703" t="s">
        <v>801</v>
      </c>
      <c r="D24" s="707">
        <v>2</v>
      </c>
      <c r="E24" s="708"/>
      <c r="F24" s="785">
        <f>+E24*D24</f>
        <v>0</v>
      </c>
    </row>
    <row r="25" spans="1:7" s="648" customFormat="1" ht="14.25" customHeight="1">
      <c r="A25" s="579"/>
      <c r="B25" s="742"/>
      <c r="C25" s="743"/>
      <c r="D25" s="645"/>
      <c r="E25" s="744"/>
      <c r="F25" s="745"/>
    </row>
    <row r="26" spans="1:7" s="192" customFormat="1" ht="63.75">
      <c r="A26" s="682" t="s">
        <v>945</v>
      </c>
      <c r="B26" s="680" t="s">
        <v>829</v>
      </c>
      <c r="C26" s="786"/>
      <c r="D26" s="787"/>
      <c r="E26" s="783"/>
      <c r="F26" s="784"/>
    </row>
    <row r="27" spans="1:7" s="687" customFormat="1" ht="14.25" customHeight="1">
      <c r="A27" s="682"/>
      <c r="B27" s="762"/>
      <c r="C27" s="777" t="s">
        <v>319</v>
      </c>
      <c r="D27" s="684">
        <v>1</v>
      </c>
      <c r="E27" s="730"/>
      <c r="F27" s="785">
        <f>+E27*D27</f>
        <v>0</v>
      </c>
    </row>
    <row r="28" spans="1:7" s="687" customFormat="1" ht="14.25" customHeight="1">
      <c r="A28" s="682"/>
      <c r="B28" s="762"/>
      <c r="C28" s="777"/>
      <c r="D28" s="684"/>
      <c r="E28" s="730"/>
      <c r="F28" s="785"/>
    </row>
    <row r="29" spans="1:7" s="192" customFormat="1" ht="51">
      <c r="A29" s="682" t="s">
        <v>946</v>
      </c>
      <c r="B29" s="680" t="s">
        <v>947</v>
      </c>
      <c r="C29" s="727"/>
      <c r="D29" s="787"/>
      <c r="E29" s="783"/>
      <c r="F29" s="784"/>
    </row>
    <row r="30" spans="1:7" s="558" customFormat="1" ht="14.25" customHeight="1">
      <c r="A30" s="789"/>
      <c r="B30" s="789"/>
      <c r="C30" s="790" t="s">
        <v>319</v>
      </c>
      <c r="D30" s="790">
        <v>1</v>
      </c>
      <c r="E30" s="791"/>
      <c r="F30" s="785">
        <f>D30*E30</f>
        <v>0</v>
      </c>
    </row>
    <row r="31" spans="1:7" s="719" customFormat="1" ht="14.25" customHeight="1">
      <c r="A31" s="682"/>
      <c r="B31" s="804"/>
      <c r="C31" s="727"/>
      <c r="D31" s="782"/>
      <c r="E31" s="730"/>
      <c r="F31" s="785"/>
    </row>
    <row r="32" spans="1:7">
      <c r="B32" s="806"/>
      <c r="C32" s="807"/>
      <c r="D32" s="808"/>
      <c r="E32" s="809"/>
      <c r="F32" s="810"/>
    </row>
    <row r="33" spans="1:6" ht="15">
      <c r="A33" s="1233" t="s">
        <v>948</v>
      </c>
      <c r="B33" s="1233"/>
      <c r="C33" s="1233"/>
      <c r="D33" s="1233"/>
      <c r="E33" s="811" t="s">
        <v>846</v>
      </c>
      <c r="F33" s="811">
        <f>SUM(F17:F31)</f>
        <v>0</v>
      </c>
    </row>
  </sheetData>
  <sheetProtection algorithmName="SHA-512" hashValue="uQmWRFr1MCfARgQR552k9Z4ERQo1bcNetdFTJwp0exl0H7vutR8GiTN7YXf9OJ+L2s+NIRsiC1km5ViQKOK6dA==" saltValue="5drYOkEeJ5UDOcZ4Lcib4w==" spinCount="100000" sheet="1"/>
  <mergeCells count="3">
    <mergeCell ref="A1:D3"/>
    <mergeCell ref="A33:D33"/>
    <mergeCell ref="B10:F10"/>
  </mergeCells>
  <pageMargins left="0.70866141732283472" right="0.70866141732283472" top="0.74803149606299213" bottom="0.74803149606299213" header="0.31496062992125984" footer="0.31496062992125984"/>
  <pageSetup paperSize="9" orientation="portrait" r:id="rId1"/>
  <headerFooter>
    <oddFooter xml:space="preserve">&amp;L&amp;F&amp;RD.STR.IV. TERMOSTATSKI VENTILI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3"/>
  <sheetViews>
    <sheetView topLeftCell="A3" zoomScale="90" zoomScaleNormal="90" zoomScaleSheetLayoutView="100" workbookViewId="0">
      <selection activeCell="I60" sqref="I60"/>
    </sheetView>
  </sheetViews>
  <sheetFormatPr defaultRowHeight="15.75"/>
  <cols>
    <col min="1" max="1" width="10.5703125" style="196" customWidth="1"/>
    <col min="2" max="2" width="34.140625" style="196" customWidth="1"/>
    <col min="3" max="3" width="7.140625" style="196" customWidth="1"/>
    <col min="4" max="4" width="12.42578125" style="224" customWidth="1"/>
    <col min="5" max="5" width="8.28515625" style="196" customWidth="1"/>
    <col min="6" max="6" width="14.85546875" style="196" customWidth="1"/>
    <col min="7" max="256" width="9.140625" style="196"/>
    <col min="257" max="257" width="10.5703125" style="196" customWidth="1"/>
    <col min="258" max="258" width="34.140625" style="196" customWidth="1"/>
    <col min="259" max="259" width="7.140625" style="196" customWidth="1"/>
    <col min="260" max="260" width="12.42578125" style="196" customWidth="1"/>
    <col min="261" max="261" width="8.28515625" style="196" customWidth="1"/>
    <col min="262" max="262" width="14.85546875" style="196" customWidth="1"/>
    <col min="263" max="512" width="9.140625" style="196"/>
    <col min="513" max="513" width="10.5703125" style="196" customWidth="1"/>
    <col min="514" max="514" width="34.140625" style="196" customWidth="1"/>
    <col min="515" max="515" width="7.140625" style="196" customWidth="1"/>
    <col min="516" max="516" width="12.42578125" style="196" customWidth="1"/>
    <col min="517" max="517" width="8.28515625" style="196" customWidth="1"/>
    <col min="518" max="518" width="14.85546875" style="196" customWidth="1"/>
    <col min="519" max="768" width="9.140625" style="196"/>
    <col min="769" max="769" width="10.5703125" style="196" customWidth="1"/>
    <col min="770" max="770" width="34.140625" style="196" customWidth="1"/>
    <col min="771" max="771" width="7.140625" style="196" customWidth="1"/>
    <col min="772" max="772" width="12.42578125" style="196" customWidth="1"/>
    <col min="773" max="773" width="8.28515625" style="196" customWidth="1"/>
    <col min="774" max="774" width="14.85546875" style="196" customWidth="1"/>
    <col min="775" max="1024" width="9.140625" style="196"/>
    <col min="1025" max="1025" width="10.5703125" style="196" customWidth="1"/>
    <col min="1026" max="1026" width="34.140625" style="196" customWidth="1"/>
    <col min="1027" max="1027" width="7.140625" style="196" customWidth="1"/>
    <col min="1028" max="1028" width="12.42578125" style="196" customWidth="1"/>
    <col min="1029" max="1029" width="8.28515625" style="196" customWidth="1"/>
    <col min="1030" max="1030" width="14.85546875" style="196" customWidth="1"/>
    <col min="1031" max="1280" width="9.140625" style="196"/>
    <col min="1281" max="1281" width="10.5703125" style="196" customWidth="1"/>
    <col min="1282" max="1282" width="34.140625" style="196" customWidth="1"/>
    <col min="1283" max="1283" width="7.140625" style="196" customWidth="1"/>
    <col min="1284" max="1284" width="12.42578125" style="196" customWidth="1"/>
    <col min="1285" max="1285" width="8.28515625" style="196" customWidth="1"/>
    <col min="1286" max="1286" width="14.85546875" style="196" customWidth="1"/>
    <col min="1287" max="1536" width="9.140625" style="196"/>
    <col min="1537" max="1537" width="10.5703125" style="196" customWidth="1"/>
    <col min="1538" max="1538" width="34.140625" style="196" customWidth="1"/>
    <col min="1539" max="1539" width="7.140625" style="196" customWidth="1"/>
    <col min="1540" max="1540" width="12.42578125" style="196" customWidth="1"/>
    <col min="1541" max="1541" width="8.28515625" style="196" customWidth="1"/>
    <col min="1542" max="1542" width="14.85546875" style="196" customWidth="1"/>
    <col min="1543" max="1792" width="9.140625" style="196"/>
    <col min="1793" max="1793" width="10.5703125" style="196" customWidth="1"/>
    <col min="1794" max="1794" width="34.140625" style="196" customWidth="1"/>
    <col min="1795" max="1795" width="7.140625" style="196" customWidth="1"/>
    <col min="1796" max="1796" width="12.42578125" style="196" customWidth="1"/>
    <col min="1797" max="1797" width="8.28515625" style="196" customWidth="1"/>
    <col min="1798" max="1798" width="14.85546875" style="196" customWidth="1"/>
    <col min="1799" max="2048" width="9.140625" style="196"/>
    <col min="2049" max="2049" width="10.5703125" style="196" customWidth="1"/>
    <col min="2050" max="2050" width="34.140625" style="196" customWidth="1"/>
    <col min="2051" max="2051" width="7.140625" style="196" customWidth="1"/>
    <col min="2052" max="2052" width="12.42578125" style="196" customWidth="1"/>
    <col min="2053" max="2053" width="8.28515625" style="196" customWidth="1"/>
    <col min="2054" max="2054" width="14.85546875" style="196" customWidth="1"/>
    <col min="2055" max="2304" width="9.140625" style="196"/>
    <col min="2305" max="2305" width="10.5703125" style="196" customWidth="1"/>
    <col min="2306" max="2306" width="34.140625" style="196" customWidth="1"/>
    <col min="2307" max="2307" width="7.140625" style="196" customWidth="1"/>
    <col min="2308" max="2308" width="12.42578125" style="196" customWidth="1"/>
    <col min="2309" max="2309" width="8.28515625" style="196" customWidth="1"/>
    <col min="2310" max="2310" width="14.85546875" style="196" customWidth="1"/>
    <col min="2311" max="2560" width="9.140625" style="196"/>
    <col min="2561" max="2561" width="10.5703125" style="196" customWidth="1"/>
    <col min="2562" max="2562" width="34.140625" style="196" customWidth="1"/>
    <col min="2563" max="2563" width="7.140625" style="196" customWidth="1"/>
    <col min="2564" max="2564" width="12.42578125" style="196" customWidth="1"/>
    <col min="2565" max="2565" width="8.28515625" style="196" customWidth="1"/>
    <col min="2566" max="2566" width="14.85546875" style="196" customWidth="1"/>
    <col min="2567" max="2816" width="9.140625" style="196"/>
    <col min="2817" max="2817" width="10.5703125" style="196" customWidth="1"/>
    <col min="2818" max="2818" width="34.140625" style="196" customWidth="1"/>
    <col min="2819" max="2819" width="7.140625" style="196" customWidth="1"/>
    <col min="2820" max="2820" width="12.42578125" style="196" customWidth="1"/>
    <col min="2821" max="2821" width="8.28515625" style="196" customWidth="1"/>
    <col min="2822" max="2822" width="14.85546875" style="196" customWidth="1"/>
    <col min="2823" max="3072" width="9.140625" style="196"/>
    <col min="3073" max="3073" width="10.5703125" style="196" customWidth="1"/>
    <col min="3074" max="3074" width="34.140625" style="196" customWidth="1"/>
    <col min="3075" max="3075" width="7.140625" style="196" customWidth="1"/>
    <col min="3076" max="3076" width="12.42578125" style="196" customWidth="1"/>
    <col min="3077" max="3077" width="8.28515625" style="196" customWidth="1"/>
    <col min="3078" max="3078" width="14.85546875" style="196" customWidth="1"/>
    <col min="3079" max="3328" width="9.140625" style="196"/>
    <col min="3329" max="3329" width="10.5703125" style="196" customWidth="1"/>
    <col min="3330" max="3330" width="34.140625" style="196" customWidth="1"/>
    <col min="3331" max="3331" width="7.140625" style="196" customWidth="1"/>
    <col min="3332" max="3332" width="12.42578125" style="196" customWidth="1"/>
    <col min="3333" max="3333" width="8.28515625" style="196" customWidth="1"/>
    <col min="3334" max="3334" width="14.85546875" style="196" customWidth="1"/>
    <col min="3335" max="3584" width="9.140625" style="196"/>
    <col min="3585" max="3585" width="10.5703125" style="196" customWidth="1"/>
    <col min="3586" max="3586" width="34.140625" style="196" customWidth="1"/>
    <col min="3587" max="3587" width="7.140625" style="196" customWidth="1"/>
    <col min="3588" max="3588" width="12.42578125" style="196" customWidth="1"/>
    <col min="3589" max="3589" width="8.28515625" style="196" customWidth="1"/>
    <col min="3590" max="3590" width="14.85546875" style="196" customWidth="1"/>
    <col min="3591" max="3840" width="9.140625" style="196"/>
    <col min="3841" max="3841" width="10.5703125" style="196" customWidth="1"/>
    <col min="3842" max="3842" width="34.140625" style="196" customWidth="1"/>
    <col min="3843" max="3843" width="7.140625" style="196" customWidth="1"/>
    <col min="3844" max="3844" width="12.42578125" style="196" customWidth="1"/>
    <col min="3845" max="3845" width="8.28515625" style="196" customWidth="1"/>
    <col min="3846" max="3846" width="14.85546875" style="196" customWidth="1"/>
    <col min="3847" max="4096" width="9.140625" style="196"/>
    <col min="4097" max="4097" width="10.5703125" style="196" customWidth="1"/>
    <col min="4098" max="4098" width="34.140625" style="196" customWidth="1"/>
    <col min="4099" max="4099" width="7.140625" style="196" customWidth="1"/>
    <col min="4100" max="4100" width="12.42578125" style="196" customWidth="1"/>
    <col min="4101" max="4101" width="8.28515625" style="196" customWidth="1"/>
    <col min="4102" max="4102" width="14.85546875" style="196" customWidth="1"/>
    <col min="4103" max="4352" width="9.140625" style="196"/>
    <col min="4353" max="4353" width="10.5703125" style="196" customWidth="1"/>
    <col min="4354" max="4354" width="34.140625" style="196" customWidth="1"/>
    <col min="4355" max="4355" width="7.140625" style="196" customWidth="1"/>
    <col min="4356" max="4356" width="12.42578125" style="196" customWidth="1"/>
    <col min="4357" max="4357" width="8.28515625" style="196" customWidth="1"/>
    <col min="4358" max="4358" width="14.85546875" style="196" customWidth="1"/>
    <col min="4359" max="4608" width="9.140625" style="196"/>
    <col min="4609" max="4609" width="10.5703125" style="196" customWidth="1"/>
    <col min="4610" max="4610" width="34.140625" style="196" customWidth="1"/>
    <col min="4611" max="4611" width="7.140625" style="196" customWidth="1"/>
    <col min="4612" max="4612" width="12.42578125" style="196" customWidth="1"/>
    <col min="4613" max="4613" width="8.28515625" style="196" customWidth="1"/>
    <col min="4614" max="4614" width="14.85546875" style="196" customWidth="1"/>
    <col min="4615" max="4864" width="9.140625" style="196"/>
    <col min="4865" max="4865" width="10.5703125" style="196" customWidth="1"/>
    <col min="4866" max="4866" width="34.140625" style="196" customWidth="1"/>
    <col min="4867" max="4867" width="7.140625" style="196" customWidth="1"/>
    <col min="4868" max="4868" width="12.42578125" style="196" customWidth="1"/>
    <col min="4869" max="4869" width="8.28515625" style="196" customWidth="1"/>
    <col min="4870" max="4870" width="14.85546875" style="196" customWidth="1"/>
    <col min="4871" max="5120" width="9.140625" style="196"/>
    <col min="5121" max="5121" width="10.5703125" style="196" customWidth="1"/>
    <col min="5122" max="5122" width="34.140625" style="196" customWidth="1"/>
    <col min="5123" max="5123" width="7.140625" style="196" customWidth="1"/>
    <col min="5124" max="5124" width="12.42578125" style="196" customWidth="1"/>
    <col min="5125" max="5125" width="8.28515625" style="196" customWidth="1"/>
    <col min="5126" max="5126" width="14.85546875" style="196" customWidth="1"/>
    <col min="5127" max="5376" width="9.140625" style="196"/>
    <col min="5377" max="5377" width="10.5703125" style="196" customWidth="1"/>
    <col min="5378" max="5378" width="34.140625" style="196" customWidth="1"/>
    <col min="5379" max="5379" width="7.140625" style="196" customWidth="1"/>
    <col min="5380" max="5380" width="12.42578125" style="196" customWidth="1"/>
    <col min="5381" max="5381" width="8.28515625" style="196" customWidth="1"/>
    <col min="5382" max="5382" width="14.85546875" style="196" customWidth="1"/>
    <col min="5383" max="5632" width="9.140625" style="196"/>
    <col min="5633" max="5633" width="10.5703125" style="196" customWidth="1"/>
    <col min="5634" max="5634" width="34.140625" style="196" customWidth="1"/>
    <col min="5635" max="5635" width="7.140625" style="196" customWidth="1"/>
    <col min="5636" max="5636" width="12.42578125" style="196" customWidth="1"/>
    <col min="5637" max="5637" width="8.28515625" style="196" customWidth="1"/>
    <col min="5638" max="5638" width="14.85546875" style="196" customWidth="1"/>
    <col min="5639" max="5888" width="9.140625" style="196"/>
    <col min="5889" max="5889" width="10.5703125" style="196" customWidth="1"/>
    <col min="5890" max="5890" width="34.140625" style="196" customWidth="1"/>
    <col min="5891" max="5891" width="7.140625" style="196" customWidth="1"/>
    <col min="5892" max="5892" width="12.42578125" style="196" customWidth="1"/>
    <col min="5893" max="5893" width="8.28515625" style="196" customWidth="1"/>
    <col min="5894" max="5894" width="14.85546875" style="196" customWidth="1"/>
    <col min="5895" max="6144" width="9.140625" style="196"/>
    <col min="6145" max="6145" width="10.5703125" style="196" customWidth="1"/>
    <col min="6146" max="6146" width="34.140625" style="196" customWidth="1"/>
    <col min="6147" max="6147" width="7.140625" style="196" customWidth="1"/>
    <col min="6148" max="6148" width="12.42578125" style="196" customWidth="1"/>
    <col min="6149" max="6149" width="8.28515625" style="196" customWidth="1"/>
    <col min="6150" max="6150" width="14.85546875" style="196" customWidth="1"/>
    <col min="6151" max="6400" width="9.140625" style="196"/>
    <col min="6401" max="6401" width="10.5703125" style="196" customWidth="1"/>
    <col min="6402" max="6402" width="34.140625" style="196" customWidth="1"/>
    <col min="6403" max="6403" width="7.140625" style="196" customWidth="1"/>
    <col min="6404" max="6404" width="12.42578125" style="196" customWidth="1"/>
    <col min="6405" max="6405" width="8.28515625" style="196" customWidth="1"/>
    <col min="6406" max="6406" width="14.85546875" style="196" customWidth="1"/>
    <col min="6407" max="6656" width="9.140625" style="196"/>
    <col min="6657" max="6657" width="10.5703125" style="196" customWidth="1"/>
    <col min="6658" max="6658" width="34.140625" style="196" customWidth="1"/>
    <col min="6659" max="6659" width="7.140625" style="196" customWidth="1"/>
    <col min="6660" max="6660" width="12.42578125" style="196" customWidth="1"/>
    <col min="6661" max="6661" width="8.28515625" style="196" customWidth="1"/>
    <col min="6662" max="6662" width="14.85546875" style="196" customWidth="1"/>
    <col min="6663" max="6912" width="9.140625" style="196"/>
    <col min="6913" max="6913" width="10.5703125" style="196" customWidth="1"/>
    <col min="6914" max="6914" width="34.140625" style="196" customWidth="1"/>
    <col min="6915" max="6915" width="7.140625" style="196" customWidth="1"/>
    <col min="6916" max="6916" width="12.42578125" style="196" customWidth="1"/>
    <col min="6917" max="6917" width="8.28515625" style="196" customWidth="1"/>
    <col min="6918" max="6918" width="14.85546875" style="196" customWidth="1"/>
    <col min="6919" max="7168" width="9.140625" style="196"/>
    <col min="7169" max="7169" width="10.5703125" style="196" customWidth="1"/>
    <col min="7170" max="7170" width="34.140625" style="196" customWidth="1"/>
    <col min="7171" max="7171" width="7.140625" style="196" customWidth="1"/>
    <col min="7172" max="7172" width="12.42578125" style="196" customWidth="1"/>
    <col min="7173" max="7173" width="8.28515625" style="196" customWidth="1"/>
    <col min="7174" max="7174" width="14.85546875" style="196" customWidth="1"/>
    <col min="7175" max="7424" width="9.140625" style="196"/>
    <col min="7425" max="7425" width="10.5703125" style="196" customWidth="1"/>
    <col min="7426" max="7426" width="34.140625" style="196" customWidth="1"/>
    <col min="7427" max="7427" width="7.140625" style="196" customWidth="1"/>
    <col min="7428" max="7428" width="12.42578125" style="196" customWidth="1"/>
    <col min="7429" max="7429" width="8.28515625" style="196" customWidth="1"/>
    <col min="7430" max="7430" width="14.85546875" style="196" customWidth="1"/>
    <col min="7431" max="7680" width="9.140625" style="196"/>
    <col min="7681" max="7681" width="10.5703125" style="196" customWidth="1"/>
    <col min="7682" max="7682" width="34.140625" style="196" customWidth="1"/>
    <col min="7683" max="7683" width="7.140625" style="196" customWidth="1"/>
    <col min="7684" max="7684" width="12.42578125" style="196" customWidth="1"/>
    <col min="7685" max="7685" width="8.28515625" style="196" customWidth="1"/>
    <col min="7686" max="7686" width="14.85546875" style="196" customWidth="1"/>
    <col min="7687" max="7936" width="9.140625" style="196"/>
    <col min="7937" max="7937" width="10.5703125" style="196" customWidth="1"/>
    <col min="7938" max="7938" width="34.140625" style="196" customWidth="1"/>
    <col min="7939" max="7939" width="7.140625" style="196" customWidth="1"/>
    <col min="7940" max="7940" width="12.42578125" style="196" customWidth="1"/>
    <col min="7941" max="7941" width="8.28515625" style="196" customWidth="1"/>
    <col min="7942" max="7942" width="14.85546875" style="196" customWidth="1"/>
    <col min="7943" max="8192" width="9.140625" style="196"/>
    <col min="8193" max="8193" width="10.5703125" style="196" customWidth="1"/>
    <col min="8194" max="8194" width="34.140625" style="196" customWidth="1"/>
    <col min="8195" max="8195" width="7.140625" style="196" customWidth="1"/>
    <col min="8196" max="8196" width="12.42578125" style="196" customWidth="1"/>
    <col min="8197" max="8197" width="8.28515625" style="196" customWidth="1"/>
    <col min="8198" max="8198" width="14.85546875" style="196" customWidth="1"/>
    <col min="8199" max="8448" width="9.140625" style="196"/>
    <col min="8449" max="8449" width="10.5703125" style="196" customWidth="1"/>
    <col min="8450" max="8450" width="34.140625" style="196" customWidth="1"/>
    <col min="8451" max="8451" width="7.140625" style="196" customWidth="1"/>
    <col min="8452" max="8452" width="12.42578125" style="196" customWidth="1"/>
    <col min="8453" max="8453" width="8.28515625" style="196" customWidth="1"/>
    <col min="8454" max="8454" width="14.85546875" style="196" customWidth="1"/>
    <col min="8455" max="8704" width="9.140625" style="196"/>
    <col min="8705" max="8705" width="10.5703125" style="196" customWidth="1"/>
    <col min="8706" max="8706" width="34.140625" style="196" customWidth="1"/>
    <col min="8707" max="8707" width="7.140625" style="196" customWidth="1"/>
    <col min="8708" max="8708" width="12.42578125" style="196" customWidth="1"/>
    <col min="8709" max="8709" width="8.28515625" style="196" customWidth="1"/>
    <col min="8710" max="8710" width="14.85546875" style="196" customWidth="1"/>
    <col min="8711" max="8960" width="9.140625" style="196"/>
    <col min="8961" max="8961" width="10.5703125" style="196" customWidth="1"/>
    <col min="8962" max="8962" width="34.140625" style="196" customWidth="1"/>
    <col min="8963" max="8963" width="7.140625" style="196" customWidth="1"/>
    <col min="8964" max="8964" width="12.42578125" style="196" customWidth="1"/>
    <col min="8965" max="8965" width="8.28515625" style="196" customWidth="1"/>
    <col min="8966" max="8966" width="14.85546875" style="196" customWidth="1"/>
    <col min="8967" max="9216" width="9.140625" style="196"/>
    <col min="9217" max="9217" width="10.5703125" style="196" customWidth="1"/>
    <col min="9218" max="9218" width="34.140625" style="196" customWidth="1"/>
    <col min="9219" max="9219" width="7.140625" style="196" customWidth="1"/>
    <col min="9220" max="9220" width="12.42578125" style="196" customWidth="1"/>
    <col min="9221" max="9221" width="8.28515625" style="196" customWidth="1"/>
    <col min="9222" max="9222" width="14.85546875" style="196" customWidth="1"/>
    <col min="9223" max="9472" width="9.140625" style="196"/>
    <col min="9473" max="9473" width="10.5703125" style="196" customWidth="1"/>
    <col min="9474" max="9474" width="34.140625" style="196" customWidth="1"/>
    <col min="9475" max="9475" width="7.140625" style="196" customWidth="1"/>
    <col min="9476" max="9476" width="12.42578125" style="196" customWidth="1"/>
    <col min="9477" max="9477" width="8.28515625" style="196" customWidth="1"/>
    <col min="9478" max="9478" width="14.85546875" style="196" customWidth="1"/>
    <col min="9479" max="9728" width="9.140625" style="196"/>
    <col min="9729" max="9729" width="10.5703125" style="196" customWidth="1"/>
    <col min="9730" max="9730" width="34.140625" style="196" customWidth="1"/>
    <col min="9731" max="9731" width="7.140625" style="196" customWidth="1"/>
    <col min="9732" max="9732" width="12.42578125" style="196" customWidth="1"/>
    <col min="9733" max="9733" width="8.28515625" style="196" customWidth="1"/>
    <col min="9734" max="9734" width="14.85546875" style="196" customWidth="1"/>
    <col min="9735" max="9984" width="9.140625" style="196"/>
    <col min="9985" max="9985" width="10.5703125" style="196" customWidth="1"/>
    <col min="9986" max="9986" width="34.140625" style="196" customWidth="1"/>
    <col min="9987" max="9987" width="7.140625" style="196" customWidth="1"/>
    <col min="9988" max="9988" width="12.42578125" style="196" customWidth="1"/>
    <col min="9989" max="9989" width="8.28515625" style="196" customWidth="1"/>
    <col min="9990" max="9990" width="14.85546875" style="196" customWidth="1"/>
    <col min="9991" max="10240" width="9.140625" style="196"/>
    <col min="10241" max="10241" width="10.5703125" style="196" customWidth="1"/>
    <col min="10242" max="10242" width="34.140625" style="196" customWidth="1"/>
    <col min="10243" max="10243" width="7.140625" style="196" customWidth="1"/>
    <col min="10244" max="10244" width="12.42578125" style="196" customWidth="1"/>
    <col min="10245" max="10245" width="8.28515625" style="196" customWidth="1"/>
    <col min="10246" max="10246" width="14.85546875" style="196" customWidth="1"/>
    <col min="10247" max="10496" width="9.140625" style="196"/>
    <col min="10497" max="10497" width="10.5703125" style="196" customWidth="1"/>
    <col min="10498" max="10498" width="34.140625" style="196" customWidth="1"/>
    <col min="10499" max="10499" width="7.140625" style="196" customWidth="1"/>
    <col min="10500" max="10500" width="12.42578125" style="196" customWidth="1"/>
    <col min="10501" max="10501" width="8.28515625" style="196" customWidth="1"/>
    <col min="10502" max="10502" width="14.85546875" style="196" customWidth="1"/>
    <col min="10503" max="10752" width="9.140625" style="196"/>
    <col min="10753" max="10753" width="10.5703125" style="196" customWidth="1"/>
    <col min="10754" max="10754" width="34.140625" style="196" customWidth="1"/>
    <col min="10755" max="10755" width="7.140625" style="196" customWidth="1"/>
    <col min="10756" max="10756" width="12.42578125" style="196" customWidth="1"/>
    <col min="10757" max="10757" width="8.28515625" style="196" customWidth="1"/>
    <col min="10758" max="10758" width="14.85546875" style="196" customWidth="1"/>
    <col min="10759" max="11008" width="9.140625" style="196"/>
    <col min="11009" max="11009" width="10.5703125" style="196" customWidth="1"/>
    <col min="11010" max="11010" width="34.140625" style="196" customWidth="1"/>
    <col min="11011" max="11011" width="7.140625" style="196" customWidth="1"/>
    <col min="11012" max="11012" width="12.42578125" style="196" customWidth="1"/>
    <col min="11013" max="11013" width="8.28515625" style="196" customWidth="1"/>
    <col min="11014" max="11014" width="14.85546875" style="196" customWidth="1"/>
    <col min="11015" max="11264" width="9.140625" style="196"/>
    <col min="11265" max="11265" width="10.5703125" style="196" customWidth="1"/>
    <col min="11266" max="11266" width="34.140625" style="196" customWidth="1"/>
    <col min="11267" max="11267" width="7.140625" style="196" customWidth="1"/>
    <col min="11268" max="11268" width="12.42578125" style="196" customWidth="1"/>
    <col min="11269" max="11269" width="8.28515625" style="196" customWidth="1"/>
    <col min="11270" max="11270" width="14.85546875" style="196" customWidth="1"/>
    <col min="11271" max="11520" width="9.140625" style="196"/>
    <col min="11521" max="11521" width="10.5703125" style="196" customWidth="1"/>
    <col min="11522" max="11522" width="34.140625" style="196" customWidth="1"/>
    <col min="11523" max="11523" width="7.140625" style="196" customWidth="1"/>
    <col min="11524" max="11524" width="12.42578125" style="196" customWidth="1"/>
    <col min="11525" max="11525" width="8.28515625" style="196" customWidth="1"/>
    <col min="11526" max="11526" width="14.85546875" style="196" customWidth="1"/>
    <col min="11527" max="11776" width="9.140625" style="196"/>
    <col min="11777" max="11777" width="10.5703125" style="196" customWidth="1"/>
    <col min="11778" max="11778" width="34.140625" style="196" customWidth="1"/>
    <col min="11779" max="11779" width="7.140625" style="196" customWidth="1"/>
    <col min="11780" max="11780" width="12.42578125" style="196" customWidth="1"/>
    <col min="11781" max="11781" width="8.28515625" style="196" customWidth="1"/>
    <col min="11782" max="11782" width="14.85546875" style="196" customWidth="1"/>
    <col min="11783" max="12032" width="9.140625" style="196"/>
    <col min="12033" max="12033" width="10.5703125" style="196" customWidth="1"/>
    <col min="12034" max="12034" width="34.140625" style="196" customWidth="1"/>
    <col min="12035" max="12035" width="7.140625" style="196" customWidth="1"/>
    <col min="12036" max="12036" width="12.42578125" style="196" customWidth="1"/>
    <col min="12037" max="12037" width="8.28515625" style="196" customWidth="1"/>
    <col min="12038" max="12038" width="14.85546875" style="196" customWidth="1"/>
    <col min="12039" max="12288" width="9.140625" style="196"/>
    <col min="12289" max="12289" width="10.5703125" style="196" customWidth="1"/>
    <col min="12290" max="12290" width="34.140625" style="196" customWidth="1"/>
    <col min="12291" max="12291" width="7.140625" style="196" customWidth="1"/>
    <col min="12292" max="12292" width="12.42578125" style="196" customWidth="1"/>
    <col min="12293" max="12293" width="8.28515625" style="196" customWidth="1"/>
    <col min="12294" max="12294" width="14.85546875" style="196" customWidth="1"/>
    <col min="12295" max="12544" width="9.140625" style="196"/>
    <col min="12545" max="12545" width="10.5703125" style="196" customWidth="1"/>
    <col min="12546" max="12546" width="34.140625" style="196" customWidth="1"/>
    <col min="12547" max="12547" width="7.140625" style="196" customWidth="1"/>
    <col min="12548" max="12548" width="12.42578125" style="196" customWidth="1"/>
    <col min="12549" max="12549" width="8.28515625" style="196" customWidth="1"/>
    <col min="12550" max="12550" width="14.85546875" style="196" customWidth="1"/>
    <col min="12551" max="12800" width="9.140625" style="196"/>
    <col min="12801" max="12801" width="10.5703125" style="196" customWidth="1"/>
    <col min="12802" max="12802" width="34.140625" style="196" customWidth="1"/>
    <col min="12803" max="12803" width="7.140625" style="196" customWidth="1"/>
    <col min="12804" max="12804" width="12.42578125" style="196" customWidth="1"/>
    <col min="12805" max="12805" width="8.28515625" style="196" customWidth="1"/>
    <col min="12806" max="12806" width="14.85546875" style="196" customWidth="1"/>
    <col min="12807" max="13056" width="9.140625" style="196"/>
    <col min="13057" max="13057" width="10.5703125" style="196" customWidth="1"/>
    <col min="13058" max="13058" width="34.140625" style="196" customWidth="1"/>
    <col min="13059" max="13059" width="7.140625" style="196" customWidth="1"/>
    <col min="13060" max="13060" width="12.42578125" style="196" customWidth="1"/>
    <col min="13061" max="13061" width="8.28515625" style="196" customWidth="1"/>
    <col min="13062" max="13062" width="14.85546875" style="196" customWidth="1"/>
    <col min="13063" max="13312" width="9.140625" style="196"/>
    <col min="13313" max="13313" width="10.5703125" style="196" customWidth="1"/>
    <col min="13314" max="13314" width="34.140625" style="196" customWidth="1"/>
    <col min="13315" max="13315" width="7.140625" style="196" customWidth="1"/>
    <col min="13316" max="13316" width="12.42578125" style="196" customWidth="1"/>
    <col min="13317" max="13317" width="8.28515625" style="196" customWidth="1"/>
    <col min="13318" max="13318" width="14.85546875" style="196" customWidth="1"/>
    <col min="13319" max="13568" width="9.140625" style="196"/>
    <col min="13569" max="13569" width="10.5703125" style="196" customWidth="1"/>
    <col min="13570" max="13570" width="34.140625" style="196" customWidth="1"/>
    <col min="13571" max="13571" width="7.140625" style="196" customWidth="1"/>
    <col min="13572" max="13572" width="12.42578125" style="196" customWidth="1"/>
    <col min="13573" max="13573" width="8.28515625" style="196" customWidth="1"/>
    <col min="13574" max="13574" width="14.85546875" style="196" customWidth="1"/>
    <col min="13575" max="13824" width="9.140625" style="196"/>
    <col min="13825" max="13825" width="10.5703125" style="196" customWidth="1"/>
    <col min="13826" max="13826" width="34.140625" style="196" customWidth="1"/>
    <col min="13827" max="13827" width="7.140625" style="196" customWidth="1"/>
    <col min="13828" max="13828" width="12.42578125" style="196" customWidth="1"/>
    <col min="13829" max="13829" width="8.28515625" style="196" customWidth="1"/>
    <col min="13830" max="13830" width="14.85546875" style="196" customWidth="1"/>
    <col min="13831" max="14080" width="9.140625" style="196"/>
    <col min="14081" max="14081" width="10.5703125" style="196" customWidth="1"/>
    <col min="14082" max="14082" width="34.140625" style="196" customWidth="1"/>
    <col min="14083" max="14083" width="7.140625" style="196" customWidth="1"/>
    <col min="14084" max="14084" width="12.42578125" style="196" customWidth="1"/>
    <col min="14085" max="14085" width="8.28515625" style="196" customWidth="1"/>
    <col min="14086" max="14086" width="14.85546875" style="196" customWidth="1"/>
    <col min="14087" max="14336" width="9.140625" style="196"/>
    <col min="14337" max="14337" width="10.5703125" style="196" customWidth="1"/>
    <col min="14338" max="14338" width="34.140625" style="196" customWidth="1"/>
    <col min="14339" max="14339" width="7.140625" style="196" customWidth="1"/>
    <col min="14340" max="14340" width="12.42578125" style="196" customWidth="1"/>
    <col min="14341" max="14341" width="8.28515625" style="196" customWidth="1"/>
    <col min="14342" max="14342" width="14.85546875" style="196" customWidth="1"/>
    <col min="14343" max="14592" width="9.140625" style="196"/>
    <col min="14593" max="14593" width="10.5703125" style="196" customWidth="1"/>
    <col min="14594" max="14594" width="34.140625" style="196" customWidth="1"/>
    <col min="14595" max="14595" width="7.140625" style="196" customWidth="1"/>
    <col min="14596" max="14596" width="12.42578125" style="196" customWidth="1"/>
    <col min="14597" max="14597" width="8.28515625" style="196" customWidth="1"/>
    <col min="14598" max="14598" width="14.85546875" style="196" customWidth="1"/>
    <col min="14599" max="14848" width="9.140625" style="196"/>
    <col min="14849" max="14849" width="10.5703125" style="196" customWidth="1"/>
    <col min="14850" max="14850" width="34.140625" style="196" customWidth="1"/>
    <col min="14851" max="14851" width="7.140625" style="196" customWidth="1"/>
    <col min="14852" max="14852" width="12.42578125" style="196" customWidth="1"/>
    <col min="14853" max="14853" width="8.28515625" style="196" customWidth="1"/>
    <col min="14854" max="14854" width="14.85546875" style="196" customWidth="1"/>
    <col min="14855" max="15104" width="9.140625" style="196"/>
    <col min="15105" max="15105" width="10.5703125" style="196" customWidth="1"/>
    <col min="15106" max="15106" width="34.140625" style="196" customWidth="1"/>
    <col min="15107" max="15107" width="7.140625" style="196" customWidth="1"/>
    <col min="15108" max="15108" width="12.42578125" style="196" customWidth="1"/>
    <col min="15109" max="15109" width="8.28515625" style="196" customWidth="1"/>
    <col min="15110" max="15110" width="14.85546875" style="196" customWidth="1"/>
    <col min="15111" max="15360" width="9.140625" style="196"/>
    <col min="15361" max="15361" width="10.5703125" style="196" customWidth="1"/>
    <col min="15362" max="15362" width="34.140625" style="196" customWidth="1"/>
    <col min="15363" max="15363" width="7.140625" style="196" customWidth="1"/>
    <col min="15364" max="15364" width="12.42578125" style="196" customWidth="1"/>
    <col min="15365" max="15365" width="8.28515625" style="196" customWidth="1"/>
    <col min="15366" max="15366" width="14.85546875" style="196" customWidth="1"/>
    <col min="15367" max="15616" width="9.140625" style="196"/>
    <col min="15617" max="15617" width="10.5703125" style="196" customWidth="1"/>
    <col min="15618" max="15618" width="34.140625" style="196" customWidth="1"/>
    <col min="15619" max="15619" width="7.140625" style="196" customWidth="1"/>
    <col min="15620" max="15620" width="12.42578125" style="196" customWidth="1"/>
    <col min="15621" max="15621" width="8.28515625" style="196" customWidth="1"/>
    <col min="15622" max="15622" width="14.85546875" style="196" customWidth="1"/>
    <col min="15623" max="15872" width="9.140625" style="196"/>
    <col min="15873" max="15873" width="10.5703125" style="196" customWidth="1"/>
    <col min="15874" max="15874" width="34.140625" style="196" customWidth="1"/>
    <col min="15875" max="15875" width="7.140625" style="196" customWidth="1"/>
    <col min="15876" max="15876" width="12.42578125" style="196" customWidth="1"/>
    <col min="15877" max="15877" width="8.28515625" style="196" customWidth="1"/>
    <col min="15878" max="15878" width="14.85546875" style="196" customWidth="1"/>
    <col min="15879" max="16128" width="9.140625" style="196"/>
    <col min="16129" max="16129" width="10.5703125" style="196" customWidth="1"/>
    <col min="16130" max="16130" width="34.140625" style="196" customWidth="1"/>
    <col min="16131" max="16131" width="7.140625" style="196" customWidth="1"/>
    <col min="16132" max="16132" width="12.42578125" style="196" customWidth="1"/>
    <col min="16133" max="16133" width="8.28515625" style="196" customWidth="1"/>
    <col min="16134" max="16134" width="14.85546875" style="196" customWidth="1"/>
    <col min="16135" max="16384" width="9.140625" style="196"/>
  </cols>
  <sheetData>
    <row r="2" spans="1:7" s="223" customFormat="1">
      <c r="A2" s="221" t="s">
        <v>155</v>
      </c>
      <c r="B2" s="222" t="s">
        <v>171</v>
      </c>
      <c r="C2" s="222"/>
      <c r="D2" s="222"/>
      <c r="E2" s="222"/>
    </row>
    <row r="3" spans="1:7" s="199" customFormat="1">
      <c r="A3" s="198"/>
      <c r="B3" s="207"/>
      <c r="C3" s="198"/>
      <c r="D3" s="198"/>
      <c r="E3" s="200"/>
    </row>
    <row r="4" spans="1:7">
      <c r="D4" s="196"/>
    </row>
    <row r="5" spans="1:7" s="199" customFormat="1">
      <c r="A5" s="198" t="s">
        <v>157</v>
      </c>
      <c r="B5" s="202" t="str">
        <f>'01_NASLOVNICA'!B37</f>
        <v>Tenzor d.o.o., Hvarska 4a, Zagreb</v>
      </c>
      <c r="C5" s="198"/>
      <c r="D5" s="198"/>
      <c r="E5" s="198"/>
    </row>
    <row r="6" spans="1:7" s="199" customFormat="1">
      <c r="A6" s="198" t="s">
        <v>172</v>
      </c>
      <c r="B6" s="199" t="str">
        <f>'01_NASLOVNICA'!B38</f>
        <v>EnU_2015_023</v>
      </c>
      <c r="C6" s="198"/>
      <c r="D6" s="198"/>
      <c r="E6" s="200"/>
    </row>
    <row r="7" spans="1:7" s="199" customFormat="1">
      <c r="A7" s="198" t="s">
        <v>161</v>
      </c>
      <c r="B7" s="198" t="str">
        <f>'01_NASLOVNICA'!B39</f>
        <v>Simon Džunić, dipl. ing. arh.</v>
      </c>
      <c r="C7" s="198"/>
      <c r="D7" s="198"/>
      <c r="E7" s="200"/>
    </row>
    <row r="8" spans="1:7">
      <c r="A8" s="209"/>
    </row>
    <row r="9" spans="1:7" ht="48.75" customHeight="1">
      <c r="A9" s="1190" t="s">
        <v>1095</v>
      </c>
      <c r="B9" s="1190"/>
      <c r="C9" s="1190"/>
      <c r="D9" s="1190"/>
      <c r="E9" s="1190"/>
      <c r="F9" s="1190"/>
    </row>
    <row r="10" spans="1:7" ht="19.5" customHeight="1">
      <c r="A10" s="1185"/>
      <c r="B10" s="1185"/>
      <c r="C10" s="1185"/>
      <c r="D10" s="1185"/>
      <c r="E10" s="1185"/>
      <c r="F10" s="1185"/>
    </row>
    <row r="11" spans="1:7">
      <c r="A11" s="209" t="s">
        <v>173</v>
      </c>
      <c r="B11" s="209"/>
      <c r="C11" s="209"/>
      <c r="D11" s="225"/>
      <c r="E11" s="209"/>
      <c r="F11" s="226"/>
    </row>
    <row r="12" spans="1:7">
      <c r="A12" s="209"/>
      <c r="B12" s="209"/>
      <c r="C12" s="209"/>
      <c r="D12" s="225"/>
      <c r="E12" s="209"/>
      <c r="F12" s="226"/>
    </row>
    <row r="13" spans="1:7">
      <c r="A13" s="194"/>
      <c r="B13" s="208"/>
      <c r="C13" s="194"/>
      <c r="D13" s="216"/>
      <c r="E13" s="194"/>
      <c r="F13" s="195"/>
    </row>
    <row r="14" spans="1:7" ht="16.5" thickBot="1">
      <c r="A14" s="227" t="s">
        <v>174</v>
      </c>
      <c r="B14" s="228" t="s">
        <v>175</v>
      </c>
      <c r="C14" s="229"/>
      <c r="D14" s="230"/>
      <c r="E14" s="231"/>
      <c r="F14" s="232"/>
    </row>
    <row r="15" spans="1:7">
      <c r="A15" s="233"/>
      <c r="B15" s="234"/>
      <c r="C15" s="235"/>
      <c r="D15" s="236"/>
      <c r="E15" s="237"/>
      <c r="F15" s="238"/>
      <c r="G15" s="235"/>
    </row>
    <row r="16" spans="1:7">
      <c r="A16" s="194" t="s">
        <v>176</v>
      </c>
      <c r="B16" s="194" t="s">
        <v>177</v>
      </c>
      <c r="D16" s="236"/>
      <c r="E16" s="239" t="s">
        <v>178</v>
      </c>
      <c r="F16" s="240">
        <f>A.I.PRIPREMNI!F52</f>
        <v>0</v>
      </c>
      <c r="G16" s="235"/>
    </row>
    <row r="17" spans="1:7">
      <c r="A17" s="194" t="s">
        <v>179</v>
      </c>
      <c r="B17" s="194" t="s">
        <v>180</v>
      </c>
      <c r="D17" s="236"/>
      <c r="E17" s="239" t="s">
        <v>178</v>
      </c>
      <c r="F17" s="240">
        <f>A.II.DEMONT!F164</f>
        <v>0</v>
      </c>
      <c r="G17" s="235"/>
    </row>
    <row r="18" spans="1:7">
      <c r="A18" s="194" t="s">
        <v>181</v>
      </c>
      <c r="B18" s="194" t="s">
        <v>182</v>
      </c>
      <c r="D18" s="236"/>
      <c r="E18" s="239" t="s">
        <v>178</v>
      </c>
      <c r="F18" s="240">
        <f>A.III.ZEM!F36</f>
        <v>0</v>
      </c>
      <c r="G18" s="235"/>
    </row>
    <row r="19" spans="1:7">
      <c r="A19" s="194" t="s">
        <v>183</v>
      </c>
      <c r="B19" s="194" t="s">
        <v>184</v>
      </c>
      <c r="D19" s="236"/>
      <c r="E19" s="239" t="s">
        <v>178</v>
      </c>
      <c r="F19" s="240">
        <f>A.IV.ZID!F89</f>
        <v>0</v>
      </c>
      <c r="G19" s="235"/>
    </row>
    <row r="20" spans="1:7" ht="16.5" thickBot="1">
      <c r="A20" s="194" t="s">
        <v>185</v>
      </c>
      <c r="B20" s="194" t="s">
        <v>186</v>
      </c>
      <c r="D20" s="236"/>
      <c r="E20" s="239" t="s">
        <v>178</v>
      </c>
      <c r="F20" s="241">
        <f>A.V.IZO!F72</f>
        <v>0</v>
      </c>
      <c r="G20" s="235"/>
    </row>
    <row r="21" spans="1:7" ht="20.100000000000001" customHeight="1" thickBot="1">
      <c r="A21" s="242" t="s">
        <v>174</v>
      </c>
      <c r="B21" s="209" t="s">
        <v>187</v>
      </c>
      <c r="C21" s="194"/>
      <c r="D21" s="216"/>
      <c r="E21" s="243" t="s">
        <v>178</v>
      </c>
      <c r="F21" s="241">
        <f>SUM(F16:F20)</f>
        <v>0</v>
      </c>
      <c r="G21" s="194"/>
    </row>
    <row r="22" spans="1:7">
      <c r="A22" s="194"/>
      <c r="B22" s="194"/>
      <c r="C22" s="194"/>
      <c r="D22" s="216"/>
      <c r="E22" s="194"/>
      <c r="F22" s="244"/>
      <c r="G22" s="194"/>
    </row>
    <row r="23" spans="1:7">
      <c r="A23" s="194"/>
      <c r="B23" s="194"/>
      <c r="C23" s="194"/>
      <c r="D23" s="216"/>
      <c r="E23" s="194"/>
      <c r="F23" s="244"/>
      <c r="G23" s="194"/>
    </row>
    <row r="24" spans="1:7" ht="16.5" thickBot="1">
      <c r="A24" s="227" t="s">
        <v>188</v>
      </c>
      <c r="B24" s="228" t="s">
        <v>189</v>
      </c>
      <c r="C24" s="229"/>
      <c r="D24" s="230"/>
      <c r="E24" s="229"/>
      <c r="F24" s="245"/>
      <c r="G24" s="235"/>
    </row>
    <row r="25" spans="1:7">
      <c r="A25" s="233"/>
      <c r="B25" s="234"/>
      <c r="C25" s="235"/>
      <c r="D25" s="236"/>
      <c r="E25" s="235"/>
      <c r="F25" s="246"/>
      <c r="G25" s="236"/>
    </row>
    <row r="26" spans="1:7">
      <c r="A26" s="194" t="s">
        <v>190</v>
      </c>
      <c r="B26" s="194" t="s">
        <v>191</v>
      </c>
      <c r="D26" s="216"/>
      <c r="E26" s="239" t="s">
        <v>178</v>
      </c>
      <c r="F26" s="240">
        <f>B.I.LIM!F62</f>
        <v>0</v>
      </c>
      <c r="G26" s="194"/>
    </row>
    <row r="27" spans="1:7">
      <c r="A27" s="194" t="s">
        <v>192</v>
      </c>
      <c r="B27" s="194" t="s">
        <v>193</v>
      </c>
      <c r="D27" s="216"/>
      <c r="E27" s="239" t="s">
        <v>178</v>
      </c>
      <c r="F27" s="247">
        <f>B.II.PVC!F201</f>
        <v>0</v>
      </c>
      <c r="G27" s="194"/>
    </row>
    <row r="28" spans="1:7" ht="16.5" thickBot="1">
      <c r="A28" s="194" t="s">
        <v>194</v>
      </c>
      <c r="B28" s="235" t="s">
        <v>195</v>
      </c>
      <c r="C28" s="194"/>
      <c r="D28" s="216"/>
      <c r="E28" s="239" t="s">
        <v>178</v>
      </c>
      <c r="F28" s="240">
        <f>B.III.FASADA!F123</f>
        <v>0</v>
      </c>
      <c r="G28" s="194"/>
    </row>
    <row r="29" spans="1:7" ht="20.100000000000001" customHeight="1" thickBot="1">
      <c r="A29" s="220" t="s">
        <v>188</v>
      </c>
      <c r="B29" s="209" t="s">
        <v>196</v>
      </c>
      <c r="C29" s="194"/>
      <c r="D29" s="216"/>
      <c r="E29" s="243" t="s">
        <v>178</v>
      </c>
      <c r="F29" s="248">
        <f>SUM(F26:F28)</f>
        <v>0</v>
      </c>
      <c r="G29" s="194"/>
    </row>
    <row r="30" spans="1:7" ht="20.100000000000001" customHeight="1">
      <c r="A30" s="220"/>
      <c r="B30" s="209"/>
      <c r="C30" s="194"/>
      <c r="D30" s="216"/>
      <c r="E30" s="243"/>
      <c r="F30" s="249"/>
    </row>
    <row r="31" spans="1:7" ht="16.5" thickBot="1">
      <c r="A31" s="227" t="s">
        <v>197</v>
      </c>
      <c r="B31" s="228" t="s">
        <v>198</v>
      </c>
      <c r="C31" s="229"/>
      <c r="D31" s="230"/>
      <c r="E31" s="229"/>
      <c r="F31" s="245"/>
      <c r="G31" s="235"/>
    </row>
    <row r="32" spans="1:7">
      <c r="A32" s="233"/>
      <c r="B32" s="234"/>
      <c r="C32" s="235"/>
      <c r="D32" s="236"/>
      <c r="E32" s="235"/>
      <c r="F32" s="246"/>
      <c r="G32" s="236"/>
    </row>
    <row r="33" spans="1:7">
      <c r="A33" s="194" t="s">
        <v>199</v>
      </c>
      <c r="B33" s="194" t="s">
        <v>200</v>
      </c>
      <c r="D33" s="216"/>
      <c r="E33" s="239" t="s">
        <v>178</v>
      </c>
      <c r="F33" s="240">
        <f>C.EL.I.Demontaže!F19</f>
        <v>0</v>
      </c>
      <c r="G33" s="194"/>
    </row>
    <row r="34" spans="1:7">
      <c r="A34" s="194" t="s">
        <v>201</v>
      </c>
      <c r="B34" s="194" t="s">
        <v>85</v>
      </c>
      <c r="D34" s="216"/>
      <c r="E34" s="239" t="s">
        <v>178</v>
      </c>
      <c r="F34" s="247">
        <f>C.EL.II.JS!F57</f>
        <v>0</v>
      </c>
      <c r="G34" s="194"/>
    </row>
    <row r="35" spans="1:7" ht="35.25" customHeight="1" thickBot="1">
      <c r="A35" s="194" t="s">
        <v>202</v>
      </c>
      <c r="B35" s="250" t="s">
        <v>139</v>
      </c>
      <c r="C35" s="194"/>
      <c r="D35" s="216"/>
      <c r="E35" s="239" t="s">
        <v>178</v>
      </c>
      <c r="F35" s="240">
        <f>C.EL.III.EMP!F79</f>
        <v>0</v>
      </c>
      <c r="G35" s="194"/>
    </row>
    <row r="36" spans="1:7" ht="20.100000000000001" customHeight="1" thickBot="1">
      <c r="A36" s="220" t="s">
        <v>197</v>
      </c>
      <c r="B36" s="209" t="s">
        <v>203</v>
      </c>
      <c r="C36" s="194"/>
      <c r="D36" s="216"/>
      <c r="E36" s="243" t="s">
        <v>178</v>
      </c>
      <c r="F36" s="248">
        <f>SUM(F33:F35)</f>
        <v>0</v>
      </c>
      <c r="G36" s="194"/>
    </row>
    <row r="37" spans="1:7" ht="20.100000000000001" customHeight="1">
      <c r="A37" s="220"/>
      <c r="B37" s="209"/>
      <c r="C37" s="194"/>
      <c r="D37" s="216"/>
      <c r="E37" s="243"/>
      <c r="F37" s="249"/>
    </row>
    <row r="38" spans="1:7" ht="16.5" thickBot="1">
      <c r="A38" s="227" t="s">
        <v>204</v>
      </c>
      <c r="B38" s="228" t="s">
        <v>205</v>
      </c>
      <c r="C38" s="229"/>
      <c r="D38" s="230"/>
      <c r="E38" s="229"/>
      <c r="F38" s="245"/>
      <c r="G38" s="235"/>
    </row>
    <row r="39" spans="1:7">
      <c r="A39" s="233"/>
      <c r="B39" s="234"/>
      <c r="C39" s="235"/>
      <c r="D39" s="236"/>
      <c r="E39" s="235"/>
      <c r="F39" s="246"/>
      <c r="G39" s="236"/>
    </row>
    <row r="40" spans="1:7">
      <c r="A40" s="194" t="s">
        <v>206</v>
      </c>
      <c r="B40" s="194" t="s">
        <v>200</v>
      </c>
      <c r="D40" s="216"/>
      <c r="E40" s="239" t="s">
        <v>178</v>
      </c>
      <c r="F40" s="240">
        <f>'D.STR.I. DEMONTAŽE'!F45</f>
        <v>0</v>
      </c>
      <c r="G40" s="194"/>
    </row>
    <row r="41" spans="1:7">
      <c r="A41" s="194" t="s">
        <v>207</v>
      </c>
      <c r="B41" s="194" t="s">
        <v>208</v>
      </c>
      <c r="D41" s="216"/>
      <c r="E41" s="239" t="s">
        <v>178</v>
      </c>
      <c r="F41" s="247">
        <f>'D.STR.II. KOTLOVNICA'!F208</f>
        <v>0</v>
      </c>
      <c r="G41" s="194"/>
    </row>
    <row r="42" spans="1:7">
      <c r="A42" s="194" t="s">
        <v>209</v>
      </c>
      <c r="B42" s="250" t="s">
        <v>210</v>
      </c>
      <c r="C42" s="194"/>
      <c r="D42" s="216"/>
      <c r="E42" s="239" t="s">
        <v>178</v>
      </c>
      <c r="F42" s="240">
        <f>'D.STR.III. VENTILACIJA'!F156</f>
        <v>0</v>
      </c>
      <c r="G42" s="194"/>
    </row>
    <row r="43" spans="1:7">
      <c r="A43" s="194" t="s">
        <v>211</v>
      </c>
      <c r="B43" s="250" t="s">
        <v>212</v>
      </c>
      <c r="C43" s="194"/>
      <c r="D43" s="216"/>
      <c r="E43" s="239" t="s">
        <v>178</v>
      </c>
      <c r="F43" s="240">
        <f>'D.STR.IV. TERMOSTATSKI VENTILI'!F33</f>
        <v>0</v>
      </c>
      <c r="G43" s="194"/>
    </row>
    <row r="44" spans="1:7">
      <c r="A44" s="194" t="s">
        <v>213</v>
      </c>
      <c r="B44" s="250" t="s">
        <v>1068</v>
      </c>
      <c r="C44" s="194"/>
      <c r="D44" s="216"/>
      <c r="E44" s="239" t="s">
        <v>178</v>
      </c>
      <c r="F44" s="240">
        <f>'D.STR.V.GRAĐEVINSKO-OBRTNIČKI'!F132</f>
        <v>0</v>
      </c>
      <c r="G44" s="194"/>
    </row>
    <row r="45" spans="1:7" ht="16.5" thickBot="1">
      <c r="A45" s="194" t="s">
        <v>1067</v>
      </c>
      <c r="B45" s="250" t="s">
        <v>214</v>
      </c>
      <c r="C45" s="194"/>
      <c r="D45" s="216"/>
      <c r="E45" s="239" t="s">
        <v>178</v>
      </c>
      <c r="F45" s="240">
        <f>D.STR.VI.Hlađenje!F205</f>
        <v>0</v>
      </c>
      <c r="G45" s="194"/>
    </row>
    <row r="46" spans="1:7" ht="20.100000000000001" customHeight="1" thickBot="1">
      <c r="A46" s="220" t="s">
        <v>204</v>
      </c>
      <c r="B46" s="209" t="s">
        <v>215</v>
      </c>
      <c r="C46" s="194"/>
      <c r="D46" s="216"/>
      <c r="E46" s="243" t="s">
        <v>178</v>
      </c>
      <c r="F46" s="248">
        <f>SUM(F40:F45)</f>
        <v>0</v>
      </c>
      <c r="G46" s="194"/>
    </row>
    <row r="47" spans="1:7" ht="20.100000000000001" customHeight="1">
      <c r="A47" s="220"/>
      <c r="B47" s="209"/>
      <c r="C47" s="194"/>
      <c r="D47" s="216"/>
      <c r="E47" s="243"/>
      <c r="F47" s="249"/>
    </row>
    <row r="48" spans="1:7" ht="16.5" thickBot="1">
      <c r="A48" s="194"/>
      <c r="B48" s="208"/>
      <c r="C48" s="194"/>
      <c r="D48" s="216"/>
      <c r="E48" s="239"/>
      <c r="F48" s="244"/>
    </row>
    <row r="49" spans="1:7" ht="16.5" thickBot="1">
      <c r="A49" s="251"/>
      <c r="B49" s="252" t="s">
        <v>216</v>
      </c>
      <c r="C49" s="253"/>
      <c r="D49" s="254"/>
      <c r="E49" s="255" t="s">
        <v>178</v>
      </c>
      <c r="F49" s="256">
        <f>F21+F29+F36+F46</f>
        <v>0</v>
      </c>
    </row>
    <row r="50" spans="1:7">
      <c r="A50" s="194"/>
      <c r="B50" s="208"/>
      <c r="C50" s="194"/>
      <c r="D50" s="216"/>
      <c r="E50" s="239"/>
      <c r="F50" s="195"/>
    </row>
    <row r="51" spans="1:7" s="258" customFormat="1">
      <c r="A51" s="233"/>
      <c r="B51" s="257" t="s">
        <v>1075</v>
      </c>
      <c r="C51" s="235"/>
      <c r="D51" s="236"/>
      <c r="E51" s="233"/>
      <c r="F51" s="263">
        <f>F49*0.25</f>
        <v>0</v>
      </c>
    </row>
    <row r="52" spans="1:7">
      <c r="A52" s="235"/>
      <c r="B52" s="234"/>
      <c r="C52" s="235"/>
      <c r="D52" s="236"/>
      <c r="E52" s="235"/>
      <c r="F52" s="263"/>
      <c r="G52" s="258"/>
    </row>
    <row r="53" spans="1:7">
      <c r="A53" s="1180"/>
      <c r="B53" s="1181" t="s">
        <v>1076</v>
      </c>
      <c r="C53" s="1180"/>
      <c r="D53" s="1182"/>
      <c r="E53" s="1180"/>
      <c r="F53" s="1183">
        <f>F49+F51</f>
        <v>0</v>
      </c>
      <c r="G53" s="258"/>
    </row>
    <row r="54" spans="1:7">
      <c r="A54" s="235"/>
      <c r="B54" s="235"/>
      <c r="C54" s="235"/>
      <c r="D54" s="236"/>
      <c r="E54" s="237"/>
      <c r="F54" s="260"/>
      <c r="G54" s="258"/>
    </row>
    <row r="55" spans="1:7">
      <c r="A55" s="235"/>
      <c r="B55" s="235"/>
      <c r="C55" s="235"/>
      <c r="D55" s="236"/>
      <c r="E55" s="237"/>
      <c r="F55" s="261"/>
      <c r="G55" s="258"/>
    </row>
    <row r="56" spans="1:7">
      <c r="A56" s="235"/>
      <c r="B56" s="235"/>
      <c r="C56" s="235"/>
      <c r="D56" s="236"/>
      <c r="E56" s="237"/>
      <c r="F56" s="249"/>
      <c r="G56" s="258"/>
    </row>
    <row r="57" spans="1:7">
      <c r="A57" s="235"/>
      <c r="B57" s="235"/>
      <c r="C57" s="235"/>
      <c r="D57" s="236"/>
      <c r="E57" s="237"/>
      <c r="F57" s="261"/>
      <c r="G57" s="258"/>
    </row>
    <row r="58" spans="1:7">
      <c r="A58" s="235"/>
      <c r="B58" s="235"/>
      <c r="C58" s="235"/>
      <c r="D58" s="236"/>
      <c r="E58" s="237"/>
      <c r="F58" s="261"/>
      <c r="G58" s="258"/>
    </row>
    <row r="59" spans="1:7">
      <c r="A59" s="235"/>
      <c r="B59" s="235"/>
      <c r="C59" s="235"/>
      <c r="D59" s="236"/>
      <c r="E59" s="237"/>
      <c r="F59" s="261"/>
      <c r="G59" s="258"/>
    </row>
    <row r="60" spans="1:7">
      <c r="A60" s="235"/>
      <c r="B60" s="235"/>
      <c r="C60" s="235"/>
      <c r="D60" s="236"/>
      <c r="E60" s="237"/>
      <c r="F60" s="261"/>
      <c r="G60" s="258"/>
    </row>
    <row r="61" spans="1:7">
      <c r="A61" s="235"/>
      <c r="B61" s="235"/>
      <c r="C61" s="235"/>
      <c r="D61" s="236"/>
      <c r="E61" s="237"/>
      <c r="F61" s="261"/>
      <c r="G61" s="258"/>
    </row>
    <row r="62" spans="1:7">
      <c r="A62" s="258"/>
      <c r="B62" s="234"/>
      <c r="C62" s="235"/>
      <c r="D62" s="236"/>
      <c r="E62" s="237"/>
      <c r="F62" s="262"/>
      <c r="G62" s="258"/>
    </row>
    <row r="63" spans="1:7">
      <c r="A63" s="235"/>
      <c r="B63" s="235"/>
      <c r="C63" s="235"/>
      <c r="D63" s="236"/>
      <c r="E63" s="235"/>
      <c r="F63" s="259"/>
      <c r="G63" s="258"/>
    </row>
    <row r="64" spans="1:7">
      <c r="A64" s="235"/>
      <c r="B64" s="235"/>
      <c r="C64" s="235"/>
      <c r="D64" s="236"/>
      <c r="E64" s="235"/>
      <c r="F64" s="259"/>
      <c r="G64" s="258"/>
    </row>
    <row r="65" spans="1:7">
      <c r="A65" s="237"/>
      <c r="B65" s="234"/>
      <c r="C65" s="235"/>
      <c r="D65" s="236"/>
      <c r="E65" s="235"/>
      <c r="F65" s="263"/>
      <c r="G65" s="258"/>
    </row>
    <row r="66" spans="1:7">
      <c r="A66" s="237"/>
      <c r="B66" s="234"/>
      <c r="C66" s="235"/>
      <c r="D66" s="236"/>
      <c r="E66" s="235"/>
      <c r="F66" s="259"/>
      <c r="G66" s="258"/>
    </row>
    <row r="67" spans="1:7">
      <c r="A67" s="235"/>
      <c r="B67" s="235"/>
      <c r="C67" s="235"/>
      <c r="D67" s="236"/>
      <c r="E67" s="237"/>
      <c r="F67" s="261"/>
      <c r="G67" s="258"/>
    </row>
    <row r="68" spans="1:7">
      <c r="A68" s="235"/>
      <c r="B68" s="235"/>
      <c r="C68" s="258"/>
      <c r="D68" s="262"/>
      <c r="E68" s="237"/>
      <c r="F68" s="261"/>
      <c r="G68" s="258"/>
    </row>
    <row r="69" spans="1:7">
      <c r="A69" s="235"/>
      <c r="B69" s="235"/>
      <c r="C69" s="258"/>
      <c r="D69" s="262"/>
      <c r="E69" s="237"/>
      <c r="F69" s="261"/>
      <c r="G69" s="258"/>
    </row>
    <row r="70" spans="1:7">
      <c r="A70" s="235"/>
      <c r="B70" s="235"/>
      <c r="C70" s="235"/>
      <c r="D70" s="236"/>
      <c r="E70" s="237"/>
      <c r="F70" s="258"/>
      <c r="G70" s="258"/>
    </row>
    <row r="71" spans="1:7">
      <c r="A71" s="235"/>
      <c r="B71" s="234"/>
      <c r="C71" s="235"/>
      <c r="D71" s="236"/>
      <c r="E71" s="237"/>
      <c r="F71" s="263"/>
      <c r="G71" s="258"/>
    </row>
    <row r="72" spans="1:7">
      <c r="A72" s="235"/>
      <c r="B72" s="234"/>
      <c r="C72" s="235"/>
      <c r="D72" s="236"/>
      <c r="E72" s="237"/>
      <c r="F72" s="263"/>
      <c r="G72" s="258"/>
    </row>
    <row r="73" spans="1:7">
      <c r="A73" s="235"/>
      <c r="B73" s="234"/>
      <c r="C73" s="235"/>
      <c r="D73" s="236"/>
      <c r="E73" s="237"/>
      <c r="F73" s="263"/>
      <c r="G73" s="258"/>
    </row>
    <row r="74" spans="1:7">
      <c r="A74" s="235"/>
      <c r="B74" s="235"/>
      <c r="C74" s="235"/>
      <c r="D74" s="236"/>
      <c r="E74" s="237"/>
      <c r="F74" s="263"/>
      <c r="G74" s="258"/>
    </row>
    <row r="75" spans="1:7">
      <c r="A75" s="235"/>
      <c r="B75" s="234"/>
      <c r="C75" s="235"/>
      <c r="D75" s="236"/>
      <c r="E75" s="237"/>
      <c r="F75" s="263"/>
      <c r="G75" s="258"/>
    </row>
    <row r="76" spans="1:7">
      <c r="A76" s="235"/>
      <c r="B76" s="258"/>
      <c r="C76" s="235"/>
      <c r="D76" s="236"/>
      <c r="E76" s="235"/>
      <c r="F76" s="259"/>
      <c r="G76" s="258"/>
    </row>
    <row r="77" spans="1:7">
      <c r="A77" s="233"/>
      <c r="B77" s="234"/>
      <c r="C77" s="235"/>
      <c r="D77" s="236"/>
      <c r="E77" s="233"/>
      <c r="F77" s="263"/>
      <c r="G77" s="258"/>
    </row>
    <row r="78" spans="1:7">
      <c r="A78" s="235"/>
      <c r="B78" s="235"/>
      <c r="C78" s="235"/>
      <c r="D78" s="236"/>
      <c r="E78" s="235"/>
      <c r="F78" s="259"/>
      <c r="G78" s="258"/>
    </row>
    <row r="79" spans="1:7">
      <c r="A79" s="235"/>
      <c r="B79" s="235"/>
      <c r="C79" s="235"/>
      <c r="D79" s="236"/>
      <c r="E79" s="235"/>
      <c r="F79" s="259"/>
      <c r="G79" s="258"/>
    </row>
    <row r="80" spans="1:7">
      <c r="A80" s="194"/>
      <c r="B80" s="194"/>
      <c r="C80" s="194"/>
      <c r="D80" s="216"/>
      <c r="E80" s="194"/>
      <c r="F80" s="195"/>
    </row>
    <row r="81" spans="1:6">
      <c r="A81" s="194"/>
      <c r="B81" s="194"/>
      <c r="C81" s="194"/>
      <c r="D81" s="216"/>
      <c r="E81" s="194"/>
      <c r="F81" s="195"/>
    </row>
    <row r="82" spans="1:6">
      <c r="A82" s="194"/>
      <c r="B82" s="194"/>
      <c r="C82" s="194"/>
      <c r="D82" s="216"/>
      <c r="E82" s="194"/>
      <c r="F82" s="195"/>
    </row>
    <row r="83" spans="1:6">
      <c r="A83" s="194"/>
      <c r="B83" s="194"/>
      <c r="C83" s="194"/>
      <c r="D83" s="216"/>
      <c r="E83" s="194"/>
      <c r="F83" s="195"/>
    </row>
    <row r="84" spans="1:6">
      <c r="A84" s="194"/>
      <c r="B84" s="194"/>
      <c r="C84" s="194"/>
      <c r="D84" s="216"/>
      <c r="E84" s="194"/>
      <c r="F84" s="195"/>
    </row>
    <row r="85" spans="1:6">
      <c r="A85" s="194"/>
      <c r="B85" s="194"/>
      <c r="C85" s="194"/>
      <c r="D85" s="216"/>
      <c r="E85" s="194"/>
      <c r="F85" s="195"/>
    </row>
    <row r="86" spans="1:6">
      <c r="A86" s="194"/>
      <c r="B86" s="194"/>
      <c r="C86" s="194"/>
      <c r="D86" s="216"/>
      <c r="E86" s="194"/>
      <c r="F86" s="195"/>
    </row>
    <row r="87" spans="1:6">
      <c r="A87" s="194"/>
      <c r="B87" s="194"/>
      <c r="C87" s="194"/>
      <c r="D87" s="216"/>
      <c r="E87" s="194"/>
      <c r="F87" s="195"/>
    </row>
    <row r="88" spans="1:6">
      <c r="A88" s="194"/>
      <c r="B88" s="194"/>
      <c r="C88" s="194"/>
      <c r="D88" s="216"/>
      <c r="E88" s="194"/>
      <c r="F88" s="195"/>
    </row>
    <row r="89" spans="1:6">
      <c r="A89" s="235"/>
      <c r="B89" s="235"/>
      <c r="C89" s="235"/>
      <c r="D89" s="236"/>
      <c r="E89" s="235"/>
      <c r="F89" s="259"/>
    </row>
    <row r="90" spans="1:6">
      <c r="A90" s="235"/>
      <c r="B90" s="234"/>
      <c r="C90" s="235"/>
      <c r="D90" s="236"/>
      <c r="E90" s="235"/>
      <c r="F90" s="259"/>
    </row>
    <row r="91" spans="1:6">
      <c r="A91" s="235"/>
      <c r="B91" s="258"/>
      <c r="C91" s="235"/>
      <c r="D91" s="236"/>
      <c r="E91" s="235"/>
      <c r="F91" s="259"/>
    </row>
    <row r="92" spans="1:6">
      <c r="A92" s="233"/>
      <c r="B92" s="234"/>
      <c r="C92" s="235"/>
      <c r="D92" s="236"/>
      <c r="E92" s="235"/>
      <c r="F92" s="263"/>
    </row>
    <row r="94" spans="1:6">
      <c r="A94" s="258"/>
      <c r="B94" s="258"/>
      <c r="C94" s="258"/>
      <c r="D94" s="262"/>
      <c r="E94" s="258"/>
      <c r="F94" s="258"/>
    </row>
    <row r="95" spans="1:6">
      <c r="A95" s="264"/>
      <c r="B95" s="265"/>
      <c r="C95" s="258"/>
      <c r="D95" s="262"/>
      <c r="E95" s="258"/>
      <c r="F95" s="263"/>
    </row>
    <row r="96" spans="1:6">
      <c r="A96" s="264"/>
      <c r="B96" s="265"/>
      <c r="C96" s="258"/>
      <c r="D96" s="262"/>
      <c r="E96" s="258"/>
      <c r="F96" s="263"/>
    </row>
    <row r="97" spans="1:6">
      <c r="A97" s="258"/>
      <c r="B97" s="265"/>
      <c r="C97" s="258"/>
      <c r="D97" s="262"/>
      <c r="E97" s="258"/>
      <c r="F97" s="263"/>
    </row>
    <row r="98" spans="1:6">
      <c r="A98" s="258"/>
      <c r="B98" s="258"/>
      <c r="C98" s="258"/>
      <c r="D98" s="262"/>
      <c r="E98" s="258"/>
      <c r="F98" s="258"/>
    </row>
    <row r="103" spans="1:6">
      <c r="F103" s="224"/>
    </row>
  </sheetData>
  <sheetProtection algorithmName="SHA-512" hashValue="RDGYNNPdBH4attsGD5M3DDZ0Sl72K+4nGis4NCU/7j6ND4ugQrmmZTKtxOfF0z8vqCvELUC8oqBIkjB/+Z5sAg==" saltValue="LpbuSw7gizeFdufCAP+GiQ==" spinCount="100000" sheet="1" objects="1" scenarios="1"/>
  <mergeCells count="1">
    <mergeCell ref="A9:F9"/>
  </mergeCells>
  <pageMargins left="0.70866141732283472" right="0.19685039370078741" top="0.85750000000000004" bottom="0.74803149606299213" header="0.31496062992125984" footer="0.31496062992125984"/>
  <pageSetup paperSize="9" scale="80"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Narrow,Regular"&amp;8&amp;F&amp;RREKAPITULACIJA GRAĐEVINSKIH I OBRTNIČKIH RADOVA </oddFooter>
  </headerFooter>
  <rowBreaks count="2" manualBreakCount="2">
    <brk id="53" max="5" man="1"/>
    <brk id="87" max="16383" man="1"/>
  </rowBreaks>
  <colBreaks count="1" manualBreakCount="1">
    <brk id="6"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2"/>
  <sheetViews>
    <sheetView topLeftCell="A65" zoomScaleNormal="100" zoomScaleSheetLayoutView="100" workbookViewId="0">
      <selection activeCell="I124" sqref="I124"/>
    </sheetView>
  </sheetViews>
  <sheetFormatPr defaultRowHeight="12.75"/>
  <cols>
    <col min="1" max="1" width="6.85546875" customWidth="1"/>
    <col min="2" max="2" width="41.7109375" style="966" customWidth="1"/>
    <col min="3" max="3" width="6.85546875" style="967" bestFit="1" customWidth="1"/>
    <col min="4" max="4" width="7.42578125" style="655" bestFit="1" customWidth="1"/>
    <col min="5" max="5" width="10.85546875" bestFit="1" customWidth="1"/>
    <col min="6" max="6" width="14.28515625" bestFit="1" customWidth="1"/>
    <col min="257" max="257" width="6.85546875" customWidth="1"/>
    <col min="258" max="258" width="41.7109375" customWidth="1"/>
    <col min="259" max="259" width="6.85546875" bestFit="1" customWidth="1"/>
    <col min="260" max="260" width="7.42578125" bestFit="1" customWidth="1"/>
    <col min="261" max="261" width="10.85546875" bestFit="1" customWidth="1"/>
    <col min="262" max="262" width="14.28515625" bestFit="1" customWidth="1"/>
    <col min="513" max="513" width="6.85546875" customWidth="1"/>
    <col min="514" max="514" width="41.7109375" customWidth="1"/>
    <col min="515" max="515" width="6.85546875" bestFit="1" customWidth="1"/>
    <col min="516" max="516" width="7.42578125" bestFit="1" customWidth="1"/>
    <col min="517" max="517" width="10.85546875" bestFit="1" customWidth="1"/>
    <col min="518" max="518" width="14.28515625" bestFit="1" customWidth="1"/>
    <col min="769" max="769" width="6.85546875" customWidth="1"/>
    <col min="770" max="770" width="41.7109375" customWidth="1"/>
    <col min="771" max="771" width="6.85546875" bestFit="1" customWidth="1"/>
    <col min="772" max="772" width="7.42578125" bestFit="1" customWidth="1"/>
    <col min="773" max="773" width="10.85546875" bestFit="1" customWidth="1"/>
    <col min="774" max="774" width="14.28515625" bestFit="1" customWidth="1"/>
    <col min="1025" max="1025" width="6.85546875" customWidth="1"/>
    <col min="1026" max="1026" width="41.7109375" customWidth="1"/>
    <col min="1027" max="1027" width="6.85546875" bestFit="1" customWidth="1"/>
    <col min="1028" max="1028" width="7.42578125" bestFit="1" customWidth="1"/>
    <col min="1029" max="1029" width="10.85546875" bestFit="1" customWidth="1"/>
    <col min="1030" max="1030" width="14.28515625" bestFit="1" customWidth="1"/>
    <col min="1281" max="1281" width="6.85546875" customWidth="1"/>
    <col min="1282" max="1282" width="41.7109375" customWidth="1"/>
    <col min="1283" max="1283" width="6.85546875" bestFit="1" customWidth="1"/>
    <col min="1284" max="1284" width="7.42578125" bestFit="1" customWidth="1"/>
    <col min="1285" max="1285" width="10.85546875" bestFit="1" customWidth="1"/>
    <col min="1286" max="1286" width="14.28515625" bestFit="1" customWidth="1"/>
    <col min="1537" max="1537" width="6.85546875" customWidth="1"/>
    <col min="1538" max="1538" width="41.7109375" customWidth="1"/>
    <col min="1539" max="1539" width="6.85546875" bestFit="1" customWidth="1"/>
    <col min="1540" max="1540" width="7.42578125" bestFit="1" customWidth="1"/>
    <col min="1541" max="1541" width="10.85546875" bestFit="1" customWidth="1"/>
    <col min="1542" max="1542" width="14.28515625" bestFit="1" customWidth="1"/>
    <col min="1793" max="1793" width="6.85546875" customWidth="1"/>
    <col min="1794" max="1794" width="41.7109375" customWidth="1"/>
    <col min="1795" max="1795" width="6.85546875" bestFit="1" customWidth="1"/>
    <col min="1796" max="1796" width="7.42578125" bestFit="1" customWidth="1"/>
    <col min="1797" max="1797" width="10.85546875" bestFit="1" customWidth="1"/>
    <col min="1798" max="1798" width="14.28515625" bestFit="1" customWidth="1"/>
    <col min="2049" max="2049" width="6.85546875" customWidth="1"/>
    <col min="2050" max="2050" width="41.7109375" customWidth="1"/>
    <col min="2051" max="2051" width="6.85546875" bestFit="1" customWidth="1"/>
    <col min="2052" max="2052" width="7.42578125" bestFit="1" customWidth="1"/>
    <col min="2053" max="2053" width="10.85546875" bestFit="1" customWidth="1"/>
    <col min="2054" max="2054" width="14.28515625" bestFit="1" customWidth="1"/>
    <col min="2305" max="2305" width="6.85546875" customWidth="1"/>
    <col min="2306" max="2306" width="41.7109375" customWidth="1"/>
    <col min="2307" max="2307" width="6.85546875" bestFit="1" customWidth="1"/>
    <col min="2308" max="2308" width="7.42578125" bestFit="1" customWidth="1"/>
    <col min="2309" max="2309" width="10.85546875" bestFit="1" customWidth="1"/>
    <col min="2310" max="2310" width="14.28515625" bestFit="1" customWidth="1"/>
    <col min="2561" max="2561" width="6.85546875" customWidth="1"/>
    <col min="2562" max="2562" width="41.7109375" customWidth="1"/>
    <col min="2563" max="2563" width="6.85546875" bestFit="1" customWidth="1"/>
    <col min="2564" max="2564" width="7.42578125" bestFit="1" customWidth="1"/>
    <col min="2565" max="2565" width="10.85546875" bestFit="1" customWidth="1"/>
    <col min="2566" max="2566" width="14.28515625" bestFit="1" customWidth="1"/>
    <col min="2817" max="2817" width="6.85546875" customWidth="1"/>
    <col min="2818" max="2818" width="41.7109375" customWidth="1"/>
    <col min="2819" max="2819" width="6.85546875" bestFit="1" customWidth="1"/>
    <col min="2820" max="2820" width="7.42578125" bestFit="1" customWidth="1"/>
    <col min="2821" max="2821" width="10.85546875" bestFit="1" customWidth="1"/>
    <col min="2822" max="2822" width="14.28515625" bestFit="1" customWidth="1"/>
    <col min="3073" max="3073" width="6.85546875" customWidth="1"/>
    <col min="3074" max="3074" width="41.7109375" customWidth="1"/>
    <col min="3075" max="3075" width="6.85546875" bestFit="1" customWidth="1"/>
    <col min="3076" max="3076" width="7.42578125" bestFit="1" customWidth="1"/>
    <col min="3077" max="3077" width="10.85546875" bestFit="1" customWidth="1"/>
    <col min="3078" max="3078" width="14.28515625" bestFit="1" customWidth="1"/>
    <col min="3329" max="3329" width="6.85546875" customWidth="1"/>
    <col min="3330" max="3330" width="41.7109375" customWidth="1"/>
    <col min="3331" max="3331" width="6.85546875" bestFit="1" customWidth="1"/>
    <col min="3332" max="3332" width="7.42578125" bestFit="1" customWidth="1"/>
    <col min="3333" max="3333" width="10.85546875" bestFit="1" customWidth="1"/>
    <col min="3334" max="3334" width="14.28515625" bestFit="1" customWidth="1"/>
    <col min="3585" max="3585" width="6.85546875" customWidth="1"/>
    <col min="3586" max="3586" width="41.7109375" customWidth="1"/>
    <col min="3587" max="3587" width="6.85546875" bestFit="1" customWidth="1"/>
    <col min="3588" max="3588" width="7.42578125" bestFit="1" customWidth="1"/>
    <col min="3589" max="3589" width="10.85546875" bestFit="1" customWidth="1"/>
    <col min="3590" max="3590" width="14.28515625" bestFit="1" customWidth="1"/>
    <col min="3841" max="3841" width="6.85546875" customWidth="1"/>
    <col min="3842" max="3842" width="41.7109375" customWidth="1"/>
    <col min="3843" max="3843" width="6.85546875" bestFit="1" customWidth="1"/>
    <col min="3844" max="3844" width="7.42578125" bestFit="1" customWidth="1"/>
    <col min="3845" max="3845" width="10.85546875" bestFit="1" customWidth="1"/>
    <col min="3846" max="3846" width="14.28515625" bestFit="1" customWidth="1"/>
    <col min="4097" max="4097" width="6.85546875" customWidth="1"/>
    <col min="4098" max="4098" width="41.7109375" customWidth="1"/>
    <col min="4099" max="4099" width="6.85546875" bestFit="1" customWidth="1"/>
    <col min="4100" max="4100" width="7.42578125" bestFit="1" customWidth="1"/>
    <col min="4101" max="4101" width="10.85546875" bestFit="1" customWidth="1"/>
    <col min="4102" max="4102" width="14.28515625" bestFit="1" customWidth="1"/>
    <col min="4353" max="4353" width="6.85546875" customWidth="1"/>
    <col min="4354" max="4354" width="41.7109375" customWidth="1"/>
    <col min="4355" max="4355" width="6.85546875" bestFit="1" customWidth="1"/>
    <col min="4356" max="4356" width="7.42578125" bestFit="1" customWidth="1"/>
    <col min="4357" max="4357" width="10.85546875" bestFit="1" customWidth="1"/>
    <col min="4358" max="4358" width="14.28515625" bestFit="1" customWidth="1"/>
    <col min="4609" max="4609" width="6.85546875" customWidth="1"/>
    <col min="4610" max="4610" width="41.7109375" customWidth="1"/>
    <col min="4611" max="4611" width="6.85546875" bestFit="1" customWidth="1"/>
    <col min="4612" max="4612" width="7.42578125" bestFit="1" customWidth="1"/>
    <col min="4613" max="4613" width="10.85546875" bestFit="1" customWidth="1"/>
    <col min="4614" max="4614" width="14.28515625" bestFit="1" customWidth="1"/>
    <col min="4865" max="4865" width="6.85546875" customWidth="1"/>
    <col min="4866" max="4866" width="41.7109375" customWidth="1"/>
    <col min="4867" max="4867" width="6.85546875" bestFit="1" customWidth="1"/>
    <col min="4868" max="4868" width="7.42578125" bestFit="1" customWidth="1"/>
    <col min="4869" max="4869" width="10.85546875" bestFit="1" customWidth="1"/>
    <col min="4870" max="4870" width="14.28515625" bestFit="1" customWidth="1"/>
    <col min="5121" max="5121" width="6.85546875" customWidth="1"/>
    <col min="5122" max="5122" width="41.7109375" customWidth="1"/>
    <col min="5123" max="5123" width="6.85546875" bestFit="1" customWidth="1"/>
    <col min="5124" max="5124" width="7.42578125" bestFit="1" customWidth="1"/>
    <col min="5125" max="5125" width="10.85546875" bestFit="1" customWidth="1"/>
    <col min="5126" max="5126" width="14.28515625" bestFit="1" customWidth="1"/>
    <col min="5377" max="5377" width="6.85546875" customWidth="1"/>
    <col min="5378" max="5378" width="41.7109375" customWidth="1"/>
    <col min="5379" max="5379" width="6.85546875" bestFit="1" customWidth="1"/>
    <col min="5380" max="5380" width="7.42578125" bestFit="1" customWidth="1"/>
    <col min="5381" max="5381" width="10.85546875" bestFit="1" customWidth="1"/>
    <col min="5382" max="5382" width="14.28515625" bestFit="1" customWidth="1"/>
    <col min="5633" max="5633" width="6.85546875" customWidth="1"/>
    <col min="5634" max="5634" width="41.7109375" customWidth="1"/>
    <col min="5635" max="5635" width="6.85546875" bestFit="1" customWidth="1"/>
    <col min="5636" max="5636" width="7.42578125" bestFit="1" customWidth="1"/>
    <col min="5637" max="5637" width="10.85546875" bestFit="1" customWidth="1"/>
    <col min="5638" max="5638" width="14.28515625" bestFit="1" customWidth="1"/>
    <col min="5889" max="5889" width="6.85546875" customWidth="1"/>
    <col min="5890" max="5890" width="41.7109375" customWidth="1"/>
    <col min="5891" max="5891" width="6.85546875" bestFit="1" customWidth="1"/>
    <col min="5892" max="5892" width="7.42578125" bestFit="1" customWidth="1"/>
    <col min="5893" max="5893" width="10.85546875" bestFit="1" customWidth="1"/>
    <col min="5894" max="5894" width="14.28515625" bestFit="1" customWidth="1"/>
    <col min="6145" max="6145" width="6.85546875" customWidth="1"/>
    <col min="6146" max="6146" width="41.7109375" customWidth="1"/>
    <col min="6147" max="6147" width="6.85546875" bestFit="1" customWidth="1"/>
    <col min="6148" max="6148" width="7.42578125" bestFit="1" customWidth="1"/>
    <col min="6149" max="6149" width="10.85546875" bestFit="1" customWidth="1"/>
    <col min="6150" max="6150" width="14.28515625" bestFit="1" customWidth="1"/>
    <col min="6401" max="6401" width="6.85546875" customWidth="1"/>
    <col min="6402" max="6402" width="41.7109375" customWidth="1"/>
    <col min="6403" max="6403" width="6.85546875" bestFit="1" customWidth="1"/>
    <col min="6404" max="6404" width="7.42578125" bestFit="1" customWidth="1"/>
    <col min="6405" max="6405" width="10.85546875" bestFit="1" customWidth="1"/>
    <col min="6406" max="6406" width="14.28515625" bestFit="1" customWidth="1"/>
    <col min="6657" max="6657" width="6.85546875" customWidth="1"/>
    <col min="6658" max="6658" width="41.7109375" customWidth="1"/>
    <col min="6659" max="6659" width="6.85546875" bestFit="1" customWidth="1"/>
    <col min="6660" max="6660" width="7.42578125" bestFit="1" customWidth="1"/>
    <col min="6661" max="6661" width="10.85546875" bestFit="1" customWidth="1"/>
    <col min="6662" max="6662" width="14.28515625" bestFit="1" customWidth="1"/>
    <col min="6913" max="6913" width="6.85546875" customWidth="1"/>
    <col min="6914" max="6914" width="41.7109375" customWidth="1"/>
    <col min="6915" max="6915" width="6.85546875" bestFit="1" customWidth="1"/>
    <col min="6916" max="6916" width="7.42578125" bestFit="1" customWidth="1"/>
    <col min="6917" max="6917" width="10.85546875" bestFit="1" customWidth="1"/>
    <col min="6918" max="6918" width="14.28515625" bestFit="1" customWidth="1"/>
    <col min="7169" max="7169" width="6.85546875" customWidth="1"/>
    <col min="7170" max="7170" width="41.7109375" customWidth="1"/>
    <col min="7171" max="7171" width="6.85546875" bestFit="1" customWidth="1"/>
    <col min="7172" max="7172" width="7.42578125" bestFit="1" customWidth="1"/>
    <col min="7173" max="7173" width="10.85546875" bestFit="1" customWidth="1"/>
    <col min="7174" max="7174" width="14.28515625" bestFit="1" customWidth="1"/>
    <col min="7425" max="7425" width="6.85546875" customWidth="1"/>
    <col min="7426" max="7426" width="41.7109375" customWidth="1"/>
    <col min="7427" max="7427" width="6.85546875" bestFit="1" customWidth="1"/>
    <col min="7428" max="7428" width="7.42578125" bestFit="1" customWidth="1"/>
    <col min="7429" max="7429" width="10.85546875" bestFit="1" customWidth="1"/>
    <col min="7430" max="7430" width="14.28515625" bestFit="1" customWidth="1"/>
    <col min="7681" max="7681" width="6.85546875" customWidth="1"/>
    <col min="7682" max="7682" width="41.7109375" customWidth="1"/>
    <col min="7683" max="7683" width="6.85546875" bestFit="1" customWidth="1"/>
    <col min="7684" max="7684" width="7.42578125" bestFit="1" customWidth="1"/>
    <col min="7685" max="7685" width="10.85546875" bestFit="1" customWidth="1"/>
    <col min="7686" max="7686" width="14.28515625" bestFit="1" customWidth="1"/>
    <col min="7937" max="7937" width="6.85546875" customWidth="1"/>
    <col min="7938" max="7938" width="41.7109375" customWidth="1"/>
    <col min="7939" max="7939" width="6.85546875" bestFit="1" customWidth="1"/>
    <col min="7940" max="7940" width="7.42578125" bestFit="1" customWidth="1"/>
    <col min="7941" max="7941" width="10.85546875" bestFit="1" customWidth="1"/>
    <col min="7942" max="7942" width="14.28515625" bestFit="1" customWidth="1"/>
    <col min="8193" max="8193" width="6.85546875" customWidth="1"/>
    <col min="8194" max="8194" width="41.7109375" customWidth="1"/>
    <col min="8195" max="8195" width="6.85546875" bestFit="1" customWidth="1"/>
    <col min="8196" max="8196" width="7.42578125" bestFit="1" customWidth="1"/>
    <col min="8197" max="8197" width="10.85546875" bestFit="1" customWidth="1"/>
    <col min="8198" max="8198" width="14.28515625" bestFit="1" customWidth="1"/>
    <col min="8449" max="8449" width="6.85546875" customWidth="1"/>
    <col min="8450" max="8450" width="41.7109375" customWidth="1"/>
    <col min="8451" max="8451" width="6.85546875" bestFit="1" customWidth="1"/>
    <col min="8452" max="8452" width="7.42578125" bestFit="1" customWidth="1"/>
    <col min="8453" max="8453" width="10.85546875" bestFit="1" customWidth="1"/>
    <col min="8454" max="8454" width="14.28515625" bestFit="1" customWidth="1"/>
    <col min="8705" max="8705" width="6.85546875" customWidth="1"/>
    <col min="8706" max="8706" width="41.7109375" customWidth="1"/>
    <col min="8707" max="8707" width="6.85546875" bestFit="1" customWidth="1"/>
    <col min="8708" max="8708" width="7.42578125" bestFit="1" customWidth="1"/>
    <col min="8709" max="8709" width="10.85546875" bestFit="1" customWidth="1"/>
    <col min="8710" max="8710" width="14.28515625" bestFit="1" customWidth="1"/>
    <col min="8961" max="8961" width="6.85546875" customWidth="1"/>
    <col min="8962" max="8962" width="41.7109375" customWidth="1"/>
    <col min="8963" max="8963" width="6.85546875" bestFit="1" customWidth="1"/>
    <col min="8964" max="8964" width="7.42578125" bestFit="1" customWidth="1"/>
    <col min="8965" max="8965" width="10.85546875" bestFit="1" customWidth="1"/>
    <col min="8966" max="8966" width="14.28515625" bestFit="1" customWidth="1"/>
    <col min="9217" max="9217" width="6.85546875" customWidth="1"/>
    <col min="9218" max="9218" width="41.7109375" customWidth="1"/>
    <col min="9219" max="9219" width="6.85546875" bestFit="1" customWidth="1"/>
    <col min="9220" max="9220" width="7.42578125" bestFit="1" customWidth="1"/>
    <col min="9221" max="9221" width="10.85546875" bestFit="1" customWidth="1"/>
    <col min="9222" max="9222" width="14.28515625" bestFit="1" customWidth="1"/>
    <col min="9473" max="9473" width="6.85546875" customWidth="1"/>
    <col min="9474" max="9474" width="41.7109375" customWidth="1"/>
    <col min="9475" max="9475" width="6.85546875" bestFit="1" customWidth="1"/>
    <col min="9476" max="9476" width="7.42578125" bestFit="1" customWidth="1"/>
    <col min="9477" max="9477" width="10.85546875" bestFit="1" customWidth="1"/>
    <col min="9478" max="9478" width="14.28515625" bestFit="1" customWidth="1"/>
    <col min="9729" max="9729" width="6.85546875" customWidth="1"/>
    <col min="9730" max="9730" width="41.7109375" customWidth="1"/>
    <col min="9731" max="9731" width="6.85546875" bestFit="1" customWidth="1"/>
    <col min="9732" max="9732" width="7.42578125" bestFit="1" customWidth="1"/>
    <col min="9733" max="9733" width="10.85546875" bestFit="1" customWidth="1"/>
    <col min="9734" max="9734" width="14.28515625" bestFit="1" customWidth="1"/>
    <col min="9985" max="9985" width="6.85546875" customWidth="1"/>
    <col min="9986" max="9986" width="41.7109375" customWidth="1"/>
    <col min="9987" max="9987" width="6.85546875" bestFit="1" customWidth="1"/>
    <col min="9988" max="9988" width="7.42578125" bestFit="1" customWidth="1"/>
    <col min="9989" max="9989" width="10.85546875" bestFit="1" customWidth="1"/>
    <col min="9990" max="9990" width="14.28515625" bestFit="1" customWidth="1"/>
    <col min="10241" max="10241" width="6.85546875" customWidth="1"/>
    <col min="10242" max="10242" width="41.7109375" customWidth="1"/>
    <col min="10243" max="10243" width="6.85546875" bestFit="1" customWidth="1"/>
    <col min="10244" max="10244" width="7.42578125" bestFit="1" customWidth="1"/>
    <col min="10245" max="10245" width="10.85546875" bestFit="1" customWidth="1"/>
    <col min="10246" max="10246" width="14.28515625" bestFit="1" customWidth="1"/>
    <col min="10497" max="10497" width="6.85546875" customWidth="1"/>
    <col min="10498" max="10498" width="41.7109375" customWidth="1"/>
    <col min="10499" max="10499" width="6.85546875" bestFit="1" customWidth="1"/>
    <col min="10500" max="10500" width="7.42578125" bestFit="1" customWidth="1"/>
    <col min="10501" max="10501" width="10.85546875" bestFit="1" customWidth="1"/>
    <col min="10502" max="10502" width="14.28515625" bestFit="1" customWidth="1"/>
    <col min="10753" max="10753" width="6.85546875" customWidth="1"/>
    <col min="10754" max="10754" width="41.7109375" customWidth="1"/>
    <col min="10755" max="10755" width="6.85546875" bestFit="1" customWidth="1"/>
    <col min="10756" max="10756" width="7.42578125" bestFit="1" customWidth="1"/>
    <col min="10757" max="10757" width="10.85546875" bestFit="1" customWidth="1"/>
    <col min="10758" max="10758" width="14.28515625" bestFit="1" customWidth="1"/>
    <col min="11009" max="11009" width="6.85546875" customWidth="1"/>
    <col min="11010" max="11010" width="41.7109375" customWidth="1"/>
    <col min="11011" max="11011" width="6.85546875" bestFit="1" customWidth="1"/>
    <col min="11012" max="11012" width="7.42578125" bestFit="1" customWidth="1"/>
    <col min="11013" max="11013" width="10.85546875" bestFit="1" customWidth="1"/>
    <col min="11014" max="11014" width="14.28515625" bestFit="1" customWidth="1"/>
    <col min="11265" max="11265" width="6.85546875" customWidth="1"/>
    <col min="11266" max="11266" width="41.7109375" customWidth="1"/>
    <col min="11267" max="11267" width="6.85546875" bestFit="1" customWidth="1"/>
    <col min="11268" max="11268" width="7.42578125" bestFit="1" customWidth="1"/>
    <col min="11269" max="11269" width="10.85546875" bestFit="1" customWidth="1"/>
    <col min="11270" max="11270" width="14.28515625" bestFit="1" customWidth="1"/>
    <col min="11521" max="11521" width="6.85546875" customWidth="1"/>
    <col min="11522" max="11522" width="41.7109375" customWidth="1"/>
    <col min="11523" max="11523" width="6.85546875" bestFit="1" customWidth="1"/>
    <col min="11524" max="11524" width="7.42578125" bestFit="1" customWidth="1"/>
    <col min="11525" max="11525" width="10.85546875" bestFit="1" customWidth="1"/>
    <col min="11526" max="11526" width="14.28515625" bestFit="1" customWidth="1"/>
    <col min="11777" max="11777" width="6.85546875" customWidth="1"/>
    <col min="11778" max="11778" width="41.7109375" customWidth="1"/>
    <col min="11779" max="11779" width="6.85546875" bestFit="1" customWidth="1"/>
    <col min="11780" max="11780" width="7.42578125" bestFit="1" customWidth="1"/>
    <col min="11781" max="11781" width="10.85546875" bestFit="1" customWidth="1"/>
    <col min="11782" max="11782" width="14.28515625" bestFit="1" customWidth="1"/>
    <col min="12033" max="12033" width="6.85546875" customWidth="1"/>
    <col min="12034" max="12034" width="41.7109375" customWidth="1"/>
    <col min="12035" max="12035" width="6.85546875" bestFit="1" customWidth="1"/>
    <col min="12036" max="12036" width="7.42578125" bestFit="1" customWidth="1"/>
    <col min="12037" max="12037" width="10.85546875" bestFit="1" customWidth="1"/>
    <col min="12038" max="12038" width="14.28515625" bestFit="1" customWidth="1"/>
    <col min="12289" max="12289" width="6.85546875" customWidth="1"/>
    <col min="12290" max="12290" width="41.7109375" customWidth="1"/>
    <col min="12291" max="12291" width="6.85546875" bestFit="1" customWidth="1"/>
    <col min="12292" max="12292" width="7.42578125" bestFit="1" customWidth="1"/>
    <col min="12293" max="12293" width="10.85546875" bestFit="1" customWidth="1"/>
    <col min="12294" max="12294" width="14.28515625" bestFit="1" customWidth="1"/>
    <col min="12545" max="12545" width="6.85546875" customWidth="1"/>
    <col min="12546" max="12546" width="41.7109375" customWidth="1"/>
    <col min="12547" max="12547" width="6.85546875" bestFit="1" customWidth="1"/>
    <col min="12548" max="12548" width="7.42578125" bestFit="1" customWidth="1"/>
    <col min="12549" max="12549" width="10.85546875" bestFit="1" customWidth="1"/>
    <col min="12550" max="12550" width="14.28515625" bestFit="1" customWidth="1"/>
    <col min="12801" max="12801" width="6.85546875" customWidth="1"/>
    <col min="12802" max="12802" width="41.7109375" customWidth="1"/>
    <col min="12803" max="12803" width="6.85546875" bestFit="1" customWidth="1"/>
    <col min="12804" max="12804" width="7.42578125" bestFit="1" customWidth="1"/>
    <col min="12805" max="12805" width="10.85546875" bestFit="1" customWidth="1"/>
    <col min="12806" max="12806" width="14.28515625" bestFit="1" customWidth="1"/>
    <col min="13057" max="13057" width="6.85546875" customWidth="1"/>
    <col min="13058" max="13058" width="41.7109375" customWidth="1"/>
    <col min="13059" max="13059" width="6.85546875" bestFit="1" customWidth="1"/>
    <col min="13060" max="13060" width="7.42578125" bestFit="1" customWidth="1"/>
    <col min="13061" max="13061" width="10.85546875" bestFit="1" customWidth="1"/>
    <col min="13062" max="13062" width="14.28515625" bestFit="1" customWidth="1"/>
    <col min="13313" max="13313" width="6.85546875" customWidth="1"/>
    <col min="13314" max="13314" width="41.7109375" customWidth="1"/>
    <col min="13315" max="13315" width="6.85546875" bestFit="1" customWidth="1"/>
    <col min="13316" max="13316" width="7.42578125" bestFit="1" customWidth="1"/>
    <col min="13317" max="13317" width="10.85546875" bestFit="1" customWidth="1"/>
    <col min="13318" max="13318" width="14.28515625" bestFit="1" customWidth="1"/>
    <col min="13569" max="13569" width="6.85546875" customWidth="1"/>
    <col min="13570" max="13570" width="41.7109375" customWidth="1"/>
    <col min="13571" max="13571" width="6.85546875" bestFit="1" customWidth="1"/>
    <col min="13572" max="13572" width="7.42578125" bestFit="1" customWidth="1"/>
    <col min="13573" max="13573" width="10.85546875" bestFit="1" customWidth="1"/>
    <col min="13574" max="13574" width="14.28515625" bestFit="1" customWidth="1"/>
    <col min="13825" max="13825" width="6.85546875" customWidth="1"/>
    <col min="13826" max="13826" width="41.7109375" customWidth="1"/>
    <col min="13827" max="13827" width="6.85546875" bestFit="1" customWidth="1"/>
    <col min="13828" max="13828" width="7.42578125" bestFit="1" customWidth="1"/>
    <col min="13829" max="13829" width="10.85546875" bestFit="1" customWidth="1"/>
    <col min="13830" max="13830" width="14.28515625" bestFit="1" customWidth="1"/>
    <col min="14081" max="14081" width="6.85546875" customWidth="1"/>
    <col min="14082" max="14082" width="41.7109375" customWidth="1"/>
    <col min="14083" max="14083" width="6.85546875" bestFit="1" customWidth="1"/>
    <col min="14084" max="14084" width="7.42578125" bestFit="1" customWidth="1"/>
    <col min="14085" max="14085" width="10.85546875" bestFit="1" customWidth="1"/>
    <col min="14086" max="14086" width="14.28515625" bestFit="1" customWidth="1"/>
    <col min="14337" max="14337" width="6.85546875" customWidth="1"/>
    <col min="14338" max="14338" width="41.7109375" customWidth="1"/>
    <col min="14339" max="14339" width="6.85546875" bestFit="1" customWidth="1"/>
    <col min="14340" max="14340" width="7.42578125" bestFit="1" customWidth="1"/>
    <col min="14341" max="14341" width="10.85546875" bestFit="1" customWidth="1"/>
    <col min="14342" max="14342" width="14.28515625" bestFit="1" customWidth="1"/>
    <col min="14593" max="14593" width="6.85546875" customWidth="1"/>
    <col min="14594" max="14594" width="41.7109375" customWidth="1"/>
    <col min="14595" max="14595" width="6.85546875" bestFit="1" customWidth="1"/>
    <col min="14596" max="14596" width="7.42578125" bestFit="1" customWidth="1"/>
    <col min="14597" max="14597" width="10.85546875" bestFit="1" customWidth="1"/>
    <col min="14598" max="14598" width="14.28515625" bestFit="1" customWidth="1"/>
    <col min="14849" max="14849" width="6.85546875" customWidth="1"/>
    <col min="14850" max="14850" width="41.7109375" customWidth="1"/>
    <col min="14851" max="14851" width="6.85546875" bestFit="1" customWidth="1"/>
    <col min="14852" max="14852" width="7.42578125" bestFit="1" customWidth="1"/>
    <col min="14853" max="14853" width="10.85546875" bestFit="1" customWidth="1"/>
    <col min="14854" max="14854" width="14.28515625" bestFit="1" customWidth="1"/>
    <col min="15105" max="15105" width="6.85546875" customWidth="1"/>
    <col min="15106" max="15106" width="41.7109375" customWidth="1"/>
    <col min="15107" max="15107" width="6.85546875" bestFit="1" customWidth="1"/>
    <col min="15108" max="15108" width="7.42578125" bestFit="1" customWidth="1"/>
    <col min="15109" max="15109" width="10.85546875" bestFit="1" customWidth="1"/>
    <col min="15110" max="15110" width="14.28515625" bestFit="1" customWidth="1"/>
    <col min="15361" max="15361" width="6.85546875" customWidth="1"/>
    <col min="15362" max="15362" width="41.7109375" customWidth="1"/>
    <col min="15363" max="15363" width="6.85546875" bestFit="1" customWidth="1"/>
    <col min="15364" max="15364" width="7.42578125" bestFit="1" customWidth="1"/>
    <col min="15365" max="15365" width="10.85546875" bestFit="1" customWidth="1"/>
    <col min="15366" max="15366" width="14.28515625" bestFit="1" customWidth="1"/>
    <col min="15617" max="15617" width="6.85546875" customWidth="1"/>
    <col min="15618" max="15618" width="41.7109375" customWidth="1"/>
    <col min="15619" max="15619" width="6.85546875" bestFit="1" customWidth="1"/>
    <col min="15620" max="15620" width="7.42578125" bestFit="1" customWidth="1"/>
    <col min="15621" max="15621" width="10.85546875" bestFit="1" customWidth="1"/>
    <col min="15622" max="15622" width="14.28515625" bestFit="1" customWidth="1"/>
    <col min="15873" max="15873" width="6.85546875" customWidth="1"/>
    <col min="15874" max="15874" width="41.7109375" customWidth="1"/>
    <col min="15875" max="15875" width="6.85546875" bestFit="1" customWidth="1"/>
    <col min="15876" max="15876" width="7.42578125" bestFit="1" customWidth="1"/>
    <col min="15877" max="15877" width="10.85546875" bestFit="1" customWidth="1"/>
    <col min="15878" max="15878" width="14.28515625" bestFit="1" customWidth="1"/>
    <col min="16129" max="16129" width="6.85546875" customWidth="1"/>
    <col min="16130" max="16130" width="41.7109375" customWidth="1"/>
    <col min="16131" max="16131" width="6.85546875" bestFit="1" customWidth="1"/>
    <col min="16132" max="16132" width="7.42578125" bestFit="1" customWidth="1"/>
    <col min="16133" max="16133" width="10.85546875" bestFit="1" customWidth="1"/>
    <col min="16134" max="16134" width="14.28515625" bestFit="1" customWidth="1"/>
  </cols>
  <sheetData>
    <row r="1" spans="1:38" s="538" customFormat="1">
      <c r="A1" s="1222" t="s">
        <v>680</v>
      </c>
      <c r="B1" s="1223"/>
      <c r="C1" s="1223"/>
      <c r="D1" s="1223"/>
      <c r="E1" s="536"/>
      <c r="F1" s="537"/>
    </row>
    <row r="2" spans="1:38" s="538" customFormat="1">
      <c r="A2" s="1224"/>
      <c r="B2" s="1224"/>
      <c r="C2" s="1224"/>
      <c r="D2" s="1224"/>
      <c r="E2" s="536"/>
      <c r="F2" s="537"/>
    </row>
    <row r="3" spans="1:38" s="538" customFormat="1" ht="21.6" customHeight="1">
      <c r="A3" s="1225"/>
      <c r="B3" s="1225"/>
      <c r="C3" s="1225"/>
      <c r="D3" s="1225"/>
      <c r="E3" s="539"/>
      <c r="F3" s="624" t="s">
        <v>681</v>
      </c>
    </row>
    <row r="4" spans="1:38" s="547" customFormat="1">
      <c r="A4" s="541"/>
      <c r="B4" s="542"/>
      <c r="C4" s="964"/>
      <c r="D4" s="544"/>
      <c r="E4" s="545"/>
      <c r="F4" s="546"/>
    </row>
    <row r="5" spans="1:38" s="547" customFormat="1" ht="13.5" thickBot="1">
      <c r="A5" s="541"/>
      <c r="B5" s="542"/>
      <c r="C5" s="964"/>
      <c r="D5" s="544"/>
      <c r="E5" s="545"/>
      <c r="F5" s="546"/>
    </row>
    <row r="6" spans="1:38" s="291" customFormat="1" ht="13.5" thickBot="1">
      <c r="A6" s="284"/>
      <c r="B6" s="285" t="s">
        <v>1085</v>
      </c>
      <c r="C6" s="286"/>
      <c r="D6" s="287"/>
      <c r="E6" s="285"/>
      <c r="F6" s="288"/>
      <c r="G6" s="289"/>
      <c r="H6" s="290"/>
    </row>
    <row r="7" spans="1:38" s="291" customFormat="1">
      <c r="C7" s="292"/>
      <c r="D7" s="289"/>
      <c r="F7" s="289"/>
      <c r="G7" s="289"/>
      <c r="H7" s="290"/>
    </row>
    <row r="8" spans="1:38" s="291" customFormat="1" ht="13.5" thickBot="1">
      <c r="A8" s="293" t="s">
        <v>204</v>
      </c>
      <c r="B8" s="294" t="s">
        <v>1086</v>
      </c>
      <c r="C8" s="295"/>
      <c r="D8" s="296"/>
      <c r="E8" s="294"/>
      <c r="F8" s="296"/>
      <c r="G8" s="289"/>
      <c r="H8" s="290"/>
    </row>
    <row r="9" spans="1:38" s="280" customFormat="1">
      <c r="C9" s="281"/>
      <c r="D9" s="282"/>
      <c r="F9" s="282"/>
      <c r="G9" s="282"/>
      <c r="H9" s="283"/>
    </row>
    <row r="10" spans="1:38" s="299" customFormat="1" ht="13.5" thickBot="1">
      <c r="A10" s="297" t="s">
        <v>1091</v>
      </c>
      <c r="B10" s="1199" t="s">
        <v>1092</v>
      </c>
      <c r="C10" s="1199"/>
      <c r="D10" s="1199"/>
      <c r="E10" s="1199"/>
      <c r="F10" s="1199"/>
      <c r="G10" s="298"/>
      <c r="H10" s="357"/>
    </row>
    <row r="11" spans="1:38" s="299" customFormat="1">
      <c r="A11" s="1184"/>
      <c r="B11" s="298"/>
      <c r="C11" s="298"/>
      <c r="D11" s="298"/>
      <c r="E11" s="298"/>
      <c r="F11" s="298"/>
      <c r="G11" s="298"/>
      <c r="H11" s="357"/>
    </row>
    <row r="12" spans="1:38" s="538" customFormat="1">
      <c r="A12" s="548" t="s">
        <v>682</v>
      </c>
      <c r="B12" s="549" t="s">
        <v>1</v>
      </c>
      <c r="C12" s="964" t="s">
        <v>683</v>
      </c>
      <c r="D12" s="550" t="s">
        <v>684</v>
      </c>
      <c r="E12" s="551" t="s">
        <v>685</v>
      </c>
      <c r="F12" s="551" t="s">
        <v>686</v>
      </c>
    </row>
    <row r="13" spans="1:38" s="631" customFormat="1">
      <c r="A13" s="625"/>
      <c r="B13" s="626"/>
      <c r="C13" s="627"/>
      <c r="D13" s="628"/>
      <c r="E13" s="629"/>
      <c r="F13" s="630"/>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row>
    <row r="14" spans="1:38" s="631" customFormat="1" ht="18.75" customHeight="1">
      <c r="A14" s="632" t="s">
        <v>936</v>
      </c>
      <c r="B14" s="633" t="s">
        <v>949</v>
      </c>
      <c r="C14" s="634"/>
      <c r="D14" s="635"/>
      <c r="E14" s="636"/>
      <c r="F14" s="637"/>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row>
    <row r="15" spans="1:38" s="631" customFormat="1">
      <c r="A15" s="638"/>
      <c r="B15" s="638"/>
      <c r="C15" s="639"/>
      <c r="D15" s="640"/>
      <c r="E15" s="641"/>
      <c r="F15" s="642"/>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row>
    <row r="16" spans="1:38">
      <c r="A16" s="965" t="s">
        <v>938</v>
      </c>
    </row>
    <row r="17" spans="1:6" ht="25.5">
      <c r="B17" s="968" t="s">
        <v>341</v>
      </c>
      <c r="C17" s="969"/>
    </row>
    <row r="18" spans="1:6" ht="25.5">
      <c r="B18" s="968" t="s">
        <v>342</v>
      </c>
      <c r="C18" s="969"/>
    </row>
    <row r="19" spans="1:6" ht="25.5">
      <c r="B19" s="968" t="s">
        <v>343</v>
      </c>
      <c r="C19" s="969"/>
    </row>
    <row r="20" spans="1:6">
      <c r="B20" s="968" t="s">
        <v>344</v>
      </c>
      <c r="C20" s="969"/>
    </row>
    <row r="21" spans="1:6">
      <c r="B21" s="968" t="s">
        <v>345</v>
      </c>
      <c r="C21" s="969"/>
    </row>
    <row r="22" spans="1:6">
      <c r="B22" s="968" t="s">
        <v>346</v>
      </c>
      <c r="C22" s="969"/>
    </row>
    <row r="23" spans="1:6">
      <c r="B23" s="968" t="s">
        <v>347</v>
      </c>
      <c r="C23" s="969"/>
    </row>
    <row r="24" spans="1:6" ht="38.25">
      <c r="B24" s="968" t="s">
        <v>348</v>
      </c>
      <c r="C24" s="969"/>
    </row>
    <row r="25" spans="1:6" ht="25.5">
      <c r="B25" s="968" t="s">
        <v>349</v>
      </c>
      <c r="C25" s="969"/>
    </row>
    <row r="26" spans="1:6">
      <c r="B26" s="968" t="s">
        <v>350</v>
      </c>
      <c r="C26" s="969"/>
    </row>
    <row r="27" spans="1:6">
      <c r="B27" s="965" t="s">
        <v>351</v>
      </c>
      <c r="C27" s="967" t="s">
        <v>27</v>
      </c>
      <c r="D27" s="970">
        <v>8</v>
      </c>
      <c r="E27" s="966"/>
      <c r="F27" s="966">
        <f>+E27*D27</f>
        <v>0</v>
      </c>
    </row>
    <row r="28" spans="1:6">
      <c r="B28" s="965" t="s">
        <v>352</v>
      </c>
      <c r="C28" s="967" t="s">
        <v>27</v>
      </c>
      <c r="D28" s="970">
        <v>4</v>
      </c>
      <c r="E28" s="966"/>
      <c r="F28" s="966">
        <f>+E28*D28</f>
        <v>0</v>
      </c>
    </row>
    <row r="29" spans="1:6">
      <c r="A29" s="971"/>
    </row>
    <row r="30" spans="1:6">
      <c r="A30" s="965" t="s">
        <v>941</v>
      </c>
    </row>
    <row r="31" spans="1:6" ht="38.25">
      <c r="B31" s="968" t="s">
        <v>354</v>
      </c>
      <c r="C31" s="969"/>
    </row>
    <row r="32" spans="1:6" ht="25.5">
      <c r="B32" s="968" t="s">
        <v>355</v>
      </c>
      <c r="C32" s="969"/>
    </row>
    <row r="33" spans="1:6" ht="38.25">
      <c r="B33" s="968" t="s">
        <v>356</v>
      </c>
      <c r="C33" s="969"/>
    </row>
    <row r="34" spans="1:6">
      <c r="B34" s="968" t="s">
        <v>344</v>
      </c>
      <c r="C34" s="969"/>
    </row>
    <row r="35" spans="1:6">
      <c r="B35" s="968" t="s">
        <v>345</v>
      </c>
      <c r="C35" s="969"/>
    </row>
    <row r="36" spans="1:6">
      <c r="B36" s="968" t="s">
        <v>346</v>
      </c>
      <c r="C36" s="969"/>
    </row>
    <row r="37" spans="1:6">
      <c r="B37" s="968" t="s">
        <v>347</v>
      </c>
      <c r="C37" s="969"/>
    </row>
    <row r="38" spans="1:6" ht="38.25">
      <c r="B38" s="968" t="s">
        <v>348</v>
      </c>
      <c r="C38" s="969"/>
    </row>
    <row r="39" spans="1:6" ht="25.5">
      <c r="B39" s="968" t="s">
        <v>349</v>
      </c>
      <c r="C39" s="969"/>
    </row>
    <row r="40" spans="1:6">
      <c r="B40" s="968" t="s">
        <v>350</v>
      </c>
      <c r="C40" s="969"/>
    </row>
    <row r="41" spans="1:6">
      <c r="B41" s="968" t="s">
        <v>357</v>
      </c>
      <c r="C41" s="967" t="s">
        <v>27</v>
      </c>
      <c r="D41" s="970">
        <v>4</v>
      </c>
      <c r="E41" s="966"/>
      <c r="F41" s="966">
        <f>+E41*D41</f>
        <v>0</v>
      </c>
    </row>
    <row r="42" spans="1:6">
      <c r="B42" s="968" t="s">
        <v>358</v>
      </c>
      <c r="C42" s="967" t="s">
        <v>27</v>
      </c>
      <c r="D42" s="970">
        <v>4</v>
      </c>
      <c r="E42" s="966"/>
      <c r="F42" s="966">
        <f>+E42*D42</f>
        <v>0</v>
      </c>
    </row>
    <row r="43" spans="1:6">
      <c r="A43" s="971"/>
    </row>
    <row r="45" spans="1:6">
      <c r="A45" s="968" t="s">
        <v>943</v>
      </c>
    </row>
    <row r="46" spans="1:6" ht="38.25">
      <c r="B46" s="968" t="s">
        <v>360</v>
      </c>
      <c r="C46" s="969"/>
    </row>
    <row r="47" spans="1:6">
      <c r="B47" s="968" t="s">
        <v>361</v>
      </c>
      <c r="C47" s="969"/>
    </row>
    <row r="48" spans="1:6">
      <c r="B48" s="968" t="s">
        <v>362</v>
      </c>
      <c r="C48" s="969"/>
    </row>
    <row r="49" spans="1:6">
      <c r="B49" s="968" t="s">
        <v>363</v>
      </c>
      <c r="C49" s="969"/>
    </row>
    <row r="50" spans="1:6">
      <c r="B50" s="968" t="s">
        <v>346</v>
      </c>
      <c r="C50" s="969"/>
    </row>
    <row r="51" spans="1:6">
      <c r="B51" s="968" t="s">
        <v>347</v>
      </c>
      <c r="C51" s="969"/>
    </row>
    <row r="52" spans="1:6" ht="25.5">
      <c r="B52" s="968" t="s">
        <v>364</v>
      </c>
      <c r="C52" s="969"/>
    </row>
    <row r="53" spans="1:6" ht="25.5">
      <c r="B53" s="968" t="s">
        <v>349</v>
      </c>
      <c r="C53" s="969"/>
    </row>
    <row r="54" spans="1:6">
      <c r="B54" s="968" t="s">
        <v>365</v>
      </c>
      <c r="C54" s="969"/>
    </row>
    <row r="55" spans="1:6">
      <c r="B55" s="968" t="s">
        <v>366</v>
      </c>
      <c r="C55" s="969"/>
    </row>
    <row r="56" spans="1:6">
      <c r="B56" s="965" t="s">
        <v>367</v>
      </c>
      <c r="C56" s="969"/>
    </row>
    <row r="57" spans="1:6">
      <c r="B57" s="972"/>
      <c r="C57" s="967" t="s">
        <v>27</v>
      </c>
      <c r="D57" s="970">
        <v>4</v>
      </c>
      <c r="E57" s="966"/>
      <c r="F57" s="966">
        <f>+E57*D57</f>
        <v>0</v>
      </c>
    </row>
    <row r="58" spans="1:6">
      <c r="A58" s="972"/>
    </row>
    <row r="59" spans="1:6">
      <c r="A59" s="965" t="s">
        <v>945</v>
      </c>
    </row>
    <row r="60" spans="1:6">
      <c r="B60" s="965" t="s">
        <v>369</v>
      </c>
      <c r="C60" s="969"/>
    </row>
    <row r="61" spans="1:6" ht="25.5">
      <c r="B61" s="965" t="s">
        <v>370</v>
      </c>
      <c r="C61" s="969"/>
    </row>
    <row r="62" spans="1:6" ht="25.5">
      <c r="B62" s="968" t="s">
        <v>371</v>
      </c>
      <c r="C62" s="969"/>
    </row>
    <row r="63" spans="1:6" ht="25.5">
      <c r="B63" s="965" t="s">
        <v>372</v>
      </c>
      <c r="C63" s="969"/>
    </row>
    <row r="64" spans="1:6">
      <c r="B64" s="968" t="s">
        <v>345</v>
      </c>
      <c r="C64" s="969"/>
    </row>
    <row r="65" spans="1:6">
      <c r="B65" s="968" t="s">
        <v>373</v>
      </c>
      <c r="C65" s="969"/>
    </row>
    <row r="66" spans="1:6">
      <c r="B66" s="968" t="s">
        <v>346</v>
      </c>
      <c r="C66" s="969"/>
    </row>
    <row r="67" spans="1:6" ht="38.25">
      <c r="B67" s="968" t="s">
        <v>374</v>
      </c>
      <c r="C67" s="969"/>
    </row>
    <row r="68" spans="1:6">
      <c r="B68" s="968" t="s">
        <v>365</v>
      </c>
      <c r="C68" s="969"/>
    </row>
    <row r="69" spans="1:6" ht="25.5">
      <c r="B69" s="968" t="s">
        <v>375</v>
      </c>
      <c r="C69" s="969"/>
    </row>
    <row r="70" spans="1:6">
      <c r="C70" s="973" t="s">
        <v>376</v>
      </c>
      <c r="D70" s="970">
        <v>4</v>
      </c>
      <c r="E70" s="966"/>
      <c r="F70" s="966">
        <f>+E70*D70</f>
        <v>0</v>
      </c>
    </row>
    <row r="72" spans="1:6">
      <c r="A72" s="965" t="s">
        <v>946</v>
      </c>
    </row>
    <row r="73" spans="1:6">
      <c r="B73" s="968" t="s">
        <v>378</v>
      </c>
      <c r="C73" s="969"/>
    </row>
    <row r="74" spans="1:6">
      <c r="B74" s="968" t="s">
        <v>363</v>
      </c>
      <c r="C74" s="969"/>
    </row>
    <row r="75" spans="1:6" ht="25.5">
      <c r="B75" s="968" t="s">
        <v>364</v>
      </c>
      <c r="C75" s="969"/>
    </row>
    <row r="76" spans="1:6" ht="25.5">
      <c r="B76" s="968" t="s">
        <v>349</v>
      </c>
      <c r="C76" s="969"/>
    </row>
    <row r="77" spans="1:6">
      <c r="B77" s="968" t="s">
        <v>379</v>
      </c>
      <c r="C77" s="969"/>
    </row>
    <row r="78" spans="1:6">
      <c r="B78" s="968"/>
      <c r="C78" s="969"/>
    </row>
    <row r="79" spans="1:6">
      <c r="B79" t="s">
        <v>380</v>
      </c>
      <c r="C79" s="969"/>
    </row>
    <row r="80" spans="1:6">
      <c r="B80" t="s">
        <v>381</v>
      </c>
      <c r="C80" s="969"/>
    </row>
    <row r="81" spans="1:6">
      <c r="B81" s="965" t="s">
        <v>382</v>
      </c>
      <c r="C81" s="969" t="s">
        <v>89</v>
      </c>
      <c r="D81" s="970">
        <v>4</v>
      </c>
      <c r="E81" s="966"/>
      <c r="F81" s="966">
        <f>+E81*D81</f>
        <v>0</v>
      </c>
    </row>
    <row r="84" spans="1:6">
      <c r="A84" s="965" t="s">
        <v>950</v>
      </c>
    </row>
    <row r="85" spans="1:6">
      <c r="B85" s="965" t="s">
        <v>384</v>
      </c>
      <c r="C85" s="969"/>
    </row>
    <row r="86" spans="1:6" ht="25.5">
      <c r="B86" s="968" t="s">
        <v>385</v>
      </c>
      <c r="C86" s="969"/>
    </row>
    <row r="87" spans="1:6">
      <c r="B87" s="968" t="s">
        <v>386</v>
      </c>
      <c r="C87" s="969" t="s">
        <v>104</v>
      </c>
      <c r="D87" s="970">
        <v>8</v>
      </c>
      <c r="E87" s="966"/>
      <c r="F87" s="966">
        <f>+E87*D87</f>
        <v>0</v>
      </c>
    </row>
    <row r="88" spans="1:6">
      <c r="B88" s="968" t="s">
        <v>387</v>
      </c>
      <c r="C88" s="969" t="s">
        <v>104</v>
      </c>
      <c r="D88" s="970">
        <v>8</v>
      </c>
      <c r="E88" s="966"/>
      <c r="F88" s="966">
        <f>+E88*D88</f>
        <v>0</v>
      </c>
    </row>
    <row r="89" spans="1:6">
      <c r="A89" s="968"/>
    </row>
    <row r="90" spans="1:6">
      <c r="A90" t="s">
        <v>951</v>
      </c>
    </row>
    <row r="91" spans="1:6" ht="25.5">
      <c r="B91" s="968" t="s">
        <v>389</v>
      </c>
      <c r="C91" s="969"/>
    </row>
    <row r="92" spans="1:6">
      <c r="B92" s="968" t="s">
        <v>390</v>
      </c>
      <c r="C92" s="969"/>
    </row>
    <row r="93" spans="1:6" ht="25.5">
      <c r="B93" s="968" t="s">
        <v>391</v>
      </c>
      <c r="C93" s="969"/>
    </row>
    <row r="94" spans="1:6">
      <c r="B94" s="968" t="s">
        <v>392</v>
      </c>
      <c r="C94" s="969"/>
    </row>
    <row r="95" spans="1:6">
      <c r="B95" s="968" t="s">
        <v>393</v>
      </c>
      <c r="C95" s="969"/>
    </row>
    <row r="96" spans="1:6">
      <c r="B96" s="968" t="s">
        <v>394</v>
      </c>
      <c r="C96" s="969"/>
    </row>
    <row r="97" spans="1:6">
      <c r="B97" s="968" t="s">
        <v>395</v>
      </c>
      <c r="C97" s="969"/>
    </row>
    <row r="98" spans="1:6" ht="25.5">
      <c r="B98" s="968" t="s">
        <v>396</v>
      </c>
      <c r="C98" s="969"/>
    </row>
    <row r="99" spans="1:6">
      <c r="B99" s="972"/>
      <c r="C99" s="969" t="s">
        <v>376</v>
      </c>
      <c r="D99" s="655">
        <v>4</v>
      </c>
      <c r="E99" s="966"/>
      <c r="F99" s="966">
        <f>+E99*D99</f>
        <v>0</v>
      </c>
    </row>
    <row r="101" spans="1:6">
      <c r="A101" s="965" t="s">
        <v>952</v>
      </c>
    </row>
    <row r="102" spans="1:6" ht="25.5">
      <c r="B102" s="968" t="s">
        <v>519</v>
      </c>
      <c r="C102" s="969"/>
    </row>
    <row r="103" spans="1:6" ht="25.5">
      <c r="B103" s="968" t="s">
        <v>520</v>
      </c>
      <c r="C103" s="969"/>
    </row>
    <row r="104" spans="1:6" ht="25.5">
      <c r="B104" s="968" t="s">
        <v>521</v>
      </c>
      <c r="C104" s="969"/>
    </row>
    <row r="105" spans="1:6" ht="25.5">
      <c r="B105" s="968" t="s">
        <v>522</v>
      </c>
      <c r="C105" s="969"/>
    </row>
    <row r="106" spans="1:6">
      <c r="B106" s="968" t="s">
        <v>523</v>
      </c>
      <c r="C106" s="969"/>
    </row>
    <row r="107" spans="1:6" ht="25.5">
      <c r="B107" s="968" t="s">
        <v>524</v>
      </c>
      <c r="C107" s="969"/>
    </row>
    <row r="108" spans="1:6">
      <c r="B108" s="968" t="s">
        <v>393</v>
      </c>
      <c r="C108" s="969"/>
    </row>
    <row r="109" spans="1:6">
      <c r="B109" s="968" t="s">
        <v>525</v>
      </c>
      <c r="C109" s="969"/>
    </row>
    <row r="110" spans="1:6" ht="25.5">
      <c r="B110" s="968" t="s">
        <v>526</v>
      </c>
      <c r="C110" s="969"/>
    </row>
    <row r="111" spans="1:6">
      <c r="B111" s="968" t="s">
        <v>527</v>
      </c>
      <c r="C111" s="969"/>
    </row>
    <row r="112" spans="1:6" ht="25.5">
      <c r="B112" s="968" t="s">
        <v>528</v>
      </c>
      <c r="C112" s="969"/>
    </row>
    <row r="113" spans="1:6">
      <c r="B113" s="968" t="s">
        <v>529</v>
      </c>
      <c r="C113" s="969"/>
    </row>
    <row r="114" spans="1:6">
      <c r="B114" s="968" t="s">
        <v>530</v>
      </c>
      <c r="C114" s="967" t="s">
        <v>27</v>
      </c>
      <c r="D114" s="970">
        <v>4</v>
      </c>
      <c r="E114" s="966"/>
      <c r="F114" s="966">
        <f>+E114*D114</f>
        <v>0</v>
      </c>
    </row>
    <row r="115" spans="1:6">
      <c r="B115" s="968" t="s">
        <v>531</v>
      </c>
      <c r="C115" s="967" t="s">
        <v>27</v>
      </c>
      <c r="D115" s="970">
        <v>4</v>
      </c>
      <c r="E115" s="966"/>
      <c r="F115" s="966">
        <f>+E115*D115</f>
        <v>0</v>
      </c>
    </row>
    <row r="117" spans="1:6">
      <c r="A117" s="968" t="s">
        <v>953</v>
      </c>
    </row>
    <row r="118" spans="1:6" ht="38.25">
      <c r="B118" s="974" t="s">
        <v>452</v>
      </c>
    </row>
    <row r="119" spans="1:6" ht="38.25">
      <c r="B119" s="974" t="s">
        <v>453</v>
      </c>
    </row>
    <row r="120" spans="1:6">
      <c r="B120" s="974" t="s">
        <v>454</v>
      </c>
    </row>
    <row r="121" spans="1:6" ht="89.25">
      <c r="B121" s="974" t="s">
        <v>455</v>
      </c>
    </row>
    <row r="122" spans="1:6" ht="25.5">
      <c r="B122" s="974" t="s">
        <v>456</v>
      </c>
    </row>
    <row r="123" spans="1:6" ht="25.5">
      <c r="B123" s="974" t="s">
        <v>457</v>
      </c>
    </row>
    <row r="124" spans="1:6" ht="76.5">
      <c r="B124" s="974" t="s">
        <v>458</v>
      </c>
    </row>
    <row r="125" spans="1:6">
      <c r="B125" s="974" t="s">
        <v>459</v>
      </c>
    </row>
    <row r="126" spans="1:6">
      <c r="B126" s="974" t="s">
        <v>363</v>
      </c>
    </row>
    <row r="127" spans="1:6">
      <c r="B127" s="974" t="s">
        <v>460</v>
      </c>
    </row>
    <row r="128" spans="1:6" ht="25.5">
      <c r="B128" s="974" t="s">
        <v>461</v>
      </c>
    </row>
    <row r="129" spans="1:6">
      <c r="B129" s="974" t="s">
        <v>462</v>
      </c>
    </row>
    <row r="130" spans="1:6">
      <c r="B130" s="975"/>
      <c r="C130" s="976" t="s">
        <v>376</v>
      </c>
      <c r="D130" s="655">
        <v>40</v>
      </c>
      <c r="E130" s="966"/>
      <c r="F130" s="966">
        <f>+E130*D130</f>
        <v>0</v>
      </c>
    </row>
    <row r="132" spans="1:6" s="608" customFormat="1" ht="29.25" customHeight="1">
      <c r="A132" s="1234" t="s">
        <v>954</v>
      </c>
      <c r="B132" s="1233"/>
      <c r="C132" s="1233"/>
      <c r="D132" s="1233"/>
      <c r="E132" s="811" t="s">
        <v>846</v>
      </c>
      <c r="F132" s="811">
        <f>SUM(F13:F131)</f>
        <v>0</v>
      </c>
    </row>
  </sheetData>
  <sheetProtection algorithmName="SHA-512" hashValue="fLtaV95ZaThd9kzfW/NTPGazOLIEkiFP0GffFu79w3paHDoQGSpMiO3qUuO9PiosoIcMw/qAu82qcAcEIcEndw==" saltValue="K6r07BKeJFgRmbl8JFBVdw==" spinCount="100000" sheet="1"/>
  <mergeCells count="3">
    <mergeCell ref="A1:D3"/>
    <mergeCell ref="A132:D132"/>
    <mergeCell ref="B10:F10"/>
  </mergeCells>
  <pageMargins left="0.70866141732283472" right="0.70866141732283472" top="0.74803149606299213" bottom="0.74803149606299213" header="0.31496062992125984" footer="0.31496062992125984"/>
  <pageSetup paperSize="9" orientation="portrait" r:id="rId1"/>
  <headerFooter>
    <oddFooter xml:space="preserve">&amp;L&amp;F&amp;RD.STR.V. GRAĐEVINSKO-OBRTNIČKI RADOVI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5"/>
  <sheetViews>
    <sheetView zoomScale="75" zoomScaleNormal="75" zoomScaleSheetLayoutView="75" workbookViewId="0">
      <selection activeCell="E31" sqref="E31"/>
    </sheetView>
  </sheetViews>
  <sheetFormatPr defaultColWidth="11.42578125" defaultRowHeight="12.75"/>
  <cols>
    <col min="1" max="1" width="9.7109375" style="1172" customWidth="1"/>
    <col min="2" max="2" width="42.5703125" style="1178" customWidth="1"/>
    <col min="3" max="3" width="7.7109375" style="1179" customWidth="1"/>
    <col min="4" max="4" width="7.42578125" style="1175" bestFit="1" customWidth="1"/>
    <col min="5" max="5" width="11.42578125" style="1161" customWidth="1"/>
    <col min="6" max="6" width="13.140625" style="1161" bestFit="1" customWidth="1"/>
    <col min="7" max="29" width="7.28515625" style="995" customWidth="1"/>
    <col min="30" max="256" width="11.42578125" style="995"/>
    <col min="257" max="257" width="6.7109375" style="995" customWidth="1"/>
    <col min="258" max="258" width="42.5703125" style="995" customWidth="1"/>
    <col min="259" max="259" width="7.7109375" style="995" customWidth="1"/>
    <col min="260" max="260" width="7.42578125" style="995" bestFit="1" customWidth="1"/>
    <col min="261" max="261" width="11.42578125" style="995" customWidth="1"/>
    <col min="262" max="262" width="13.140625" style="995" bestFit="1" customWidth="1"/>
    <col min="263" max="285" width="7.28515625" style="995" customWidth="1"/>
    <col min="286" max="512" width="11.42578125" style="995"/>
    <col min="513" max="513" width="6.7109375" style="995" customWidth="1"/>
    <col min="514" max="514" width="42.5703125" style="995" customWidth="1"/>
    <col min="515" max="515" width="7.7109375" style="995" customWidth="1"/>
    <col min="516" max="516" width="7.42578125" style="995" bestFit="1" customWidth="1"/>
    <col min="517" max="517" width="11.42578125" style="995" customWidth="1"/>
    <col min="518" max="518" width="13.140625" style="995" bestFit="1" customWidth="1"/>
    <col min="519" max="541" width="7.28515625" style="995" customWidth="1"/>
    <col min="542" max="768" width="11.42578125" style="995"/>
    <col min="769" max="769" width="6.7109375" style="995" customWidth="1"/>
    <col min="770" max="770" width="42.5703125" style="995" customWidth="1"/>
    <col min="771" max="771" width="7.7109375" style="995" customWidth="1"/>
    <col min="772" max="772" width="7.42578125" style="995" bestFit="1" customWidth="1"/>
    <col min="773" max="773" width="11.42578125" style="995" customWidth="1"/>
    <col min="774" max="774" width="13.140625" style="995" bestFit="1" customWidth="1"/>
    <col min="775" max="797" width="7.28515625" style="995" customWidth="1"/>
    <col min="798" max="1024" width="11.42578125" style="995"/>
    <col min="1025" max="1025" width="6.7109375" style="995" customWidth="1"/>
    <col min="1026" max="1026" width="42.5703125" style="995" customWidth="1"/>
    <col min="1027" max="1027" width="7.7109375" style="995" customWidth="1"/>
    <col min="1028" max="1028" width="7.42578125" style="995" bestFit="1" customWidth="1"/>
    <col min="1029" max="1029" width="11.42578125" style="995" customWidth="1"/>
    <col min="1030" max="1030" width="13.140625" style="995" bestFit="1" customWidth="1"/>
    <col min="1031" max="1053" width="7.28515625" style="995" customWidth="1"/>
    <col min="1054" max="1280" width="11.42578125" style="995"/>
    <col min="1281" max="1281" width="6.7109375" style="995" customWidth="1"/>
    <col min="1282" max="1282" width="42.5703125" style="995" customWidth="1"/>
    <col min="1283" max="1283" width="7.7109375" style="995" customWidth="1"/>
    <col min="1284" max="1284" width="7.42578125" style="995" bestFit="1" customWidth="1"/>
    <col min="1285" max="1285" width="11.42578125" style="995" customWidth="1"/>
    <col min="1286" max="1286" width="13.140625" style="995" bestFit="1" customWidth="1"/>
    <col min="1287" max="1309" width="7.28515625" style="995" customWidth="1"/>
    <col min="1310" max="1536" width="11.42578125" style="995"/>
    <col min="1537" max="1537" width="6.7109375" style="995" customWidth="1"/>
    <col min="1538" max="1538" width="42.5703125" style="995" customWidth="1"/>
    <col min="1539" max="1539" width="7.7109375" style="995" customWidth="1"/>
    <col min="1540" max="1540" width="7.42578125" style="995" bestFit="1" customWidth="1"/>
    <col min="1541" max="1541" width="11.42578125" style="995" customWidth="1"/>
    <col min="1542" max="1542" width="13.140625" style="995" bestFit="1" customWidth="1"/>
    <col min="1543" max="1565" width="7.28515625" style="995" customWidth="1"/>
    <col min="1566" max="1792" width="11.42578125" style="995"/>
    <col min="1793" max="1793" width="6.7109375" style="995" customWidth="1"/>
    <col min="1794" max="1794" width="42.5703125" style="995" customWidth="1"/>
    <col min="1795" max="1795" width="7.7109375" style="995" customWidth="1"/>
    <col min="1796" max="1796" width="7.42578125" style="995" bestFit="1" customWidth="1"/>
    <col min="1797" max="1797" width="11.42578125" style="995" customWidth="1"/>
    <col min="1798" max="1798" width="13.140625" style="995" bestFit="1" customWidth="1"/>
    <col min="1799" max="1821" width="7.28515625" style="995" customWidth="1"/>
    <col min="1822" max="2048" width="11.42578125" style="995"/>
    <col min="2049" max="2049" width="6.7109375" style="995" customWidth="1"/>
    <col min="2050" max="2050" width="42.5703125" style="995" customWidth="1"/>
    <col min="2051" max="2051" width="7.7109375" style="995" customWidth="1"/>
    <col min="2052" max="2052" width="7.42578125" style="995" bestFit="1" customWidth="1"/>
    <col min="2053" max="2053" width="11.42578125" style="995" customWidth="1"/>
    <col min="2054" max="2054" width="13.140625" style="995" bestFit="1" customWidth="1"/>
    <col min="2055" max="2077" width="7.28515625" style="995" customWidth="1"/>
    <col min="2078" max="2304" width="11.42578125" style="995"/>
    <col min="2305" max="2305" width="6.7109375" style="995" customWidth="1"/>
    <col min="2306" max="2306" width="42.5703125" style="995" customWidth="1"/>
    <col min="2307" max="2307" width="7.7109375" style="995" customWidth="1"/>
    <col min="2308" max="2308" width="7.42578125" style="995" bestFit="1" customWidth="1"/>
    <col min="2309" max="2309" width="11.42578125" style="995" customWidth="1"/>
    <col min="2310" max="2310" width="13.140625" style="995" bestFit="1" customWidth="1"/>
    <col min="2311" max="2333" width="7.28515625" style="995" customWidth="1"/>
    <col min="2334" max="2560" width="11.42578125" style="995"/>
    <col min="2561" max="2561" width="6.7109375" style="995" customWidth="1"/>
    <col min="2562" max="2562" width="42.5703125" style="995" customWidth="1"/>
    <col min="2563" max="2563" width="7.7109375" style="995" customWidth="1"/>
    <col min="2564" max="2564" width="7.42578125" style="995" bestFit="1" customWidth="1"/>
    <col min="2565" max="2565" width="11.42578125" style="995" customWidth="1"/>
    <col min="2566" max="2566" width="13.140625" style="995" bestFit="1" customWidth="1"/>
    <col min="2567" max="2589" width="7.28515625" style="995" customWidth="1"/>
    <col min="2590" max="2816" width="11.42578125" style="995"/>
    <col min="2817" max="2817" width="6.7109375" style="995" customWidth="1"/>
    <col min="2818" max="2818" width="42.5703125" style="995" customWidth="1"/>
    <col min="2819" max="2819" width="7.7109375" style="995" customWidth="1"/>
    <col min="2820" max="2820" width="7.42578125" style="995" bestFit="1" customWidth="1"/>
    <col min="2821" max="2821" width="11.42578125" style="995" customWidth="1"/>
    <col min="2822" max="2822" width="13.140625" style="995" bestFit="1" customWidth="1"/>
    <col min="2823" max="2845" width="7.28515625" style="995" customWidth="1"/>
    <col min="2846" max="3072" width="11.42578125" style="995"/>
    <col min="3073" max="3073" width="6.7109375" style="995" customWidth="1"/>
    <col min="3074" max="3074" width="42.5703125" style="995" customWidth="1"/>
    <col min="3075" max="3075" width="7.7109375" style="995" customWidth="1"/>
    <col min="3076" max="3076" width="7.42578125" style="995" bestFit="1" customWidth="1"/>
    <col min="3077" max="3077" width="11.42578125" style="995" customWidth="1"/>
    <col min="3078" max="3078" width="13.140625" style="995" bestFit="1" customWidth="1"/>
    <col min="3079" max="3101" width="7.28515625" style="995" customWidth="1"/>
    <col min="3102" max="3328" width="11.42578125" style="995"/>
    <col min="3329" max="3329" width="6.7109375" style="995" customWidth="1"/>
    <col min="3330" max="3330" width="42.5703125" style="995" customWidth="1"/>
    <col min="3331" max="3331" width="7.7109375" style="995" customWidth="1"/>
    <col min="3332" max="3332" width="7.42578125" style="995" bestFit="1" customWidth="1"/>
    <col min="3333" max="3333" width="11.42578125" style="995" customWidth="1"/>
    <col min="3334" max="3334" width="13.140625" style="995" bestFit="1" customWidth="1"/>
    <col min="3335" max="3357" width="7.28515625" style="995" customWidth="1"/>
    <col min="3358" max="3584" width="11.42578125" style="995"/>
    <col min="3585" max="3585" width="6.7109375" style="995" customWidth="1"/>
    <col min="3586" max="3586" width="42.5703125" style="995" customWidth="1"/>
    <col min="3587" max="3587" width="7.7109375" style="995" customWidth="1"/>
    <col min="3588" max="3588" width="7.42578125" style="995" bestFit="1" customWidth="1"/>
    <col min="3589" max="3589" width="11.42578125" style="995" customWidth="1"/>
    <col min="3590" max="3590" width="13.140625" style="995" bestFit="1" customWidth="1"/>
    <col min="3591" max="3613" width="7.28515625" style="995" customWidth="1"/>
    <col min="3614" max="3840" width="11.42578125" style="995"/>
    <col min="3841" max="3841" width="6.7109375" style="995" customWidth="1"/>
    <col min="3842" max="3842" width="42.5703125" style="995" customWidth="1"/>
    <col min="3843" max="3843" width="7.7109375" style="995" customWidth="1"/>
    <col min="3844" max="3844" width="7.42578125" style="995" bestFit="1" customWidth="1"/>
    <col min="3845" max="3845" width="11.42578125" style="995" customWidth="1"/>
    <col min="3846" max="3846" width="13.140625" style="995" bestFit="1" customWidth="1"/>
    <col min="3847" max="3869" width="7.28515625" style="995" customWidth="1"/>
    <col min="3870" max="4096" width="11.42578125" style="995"/>
    <col min="4097" max="4097" width="6.7109375" style="995" customWidth="1"/>
    <col min="4098" max="4098" width="42.5703125" style="995" customWidth="1"/>
    <col min="4099" max="4099" width="7.7109375" style="995" customWidth="1"/>
    <col min="4100" max="4100" width="7.42578125" style="995" bestFit="1" customWidth="1"/>
    <col min="4101" max="4101" width="11.42578125" style="995" customWidth="1"/>
    <col min="4102" max="4102" width="13.140625" style="995" bestFit="1" customWidth="1"/>
    <col min="4103" max="4125" width="7.28515625" style="995" customWidth="1"/>
    <col min="4126" max="4352" width="11.42578125" style="995"/>
    <col min="4353" max="4353" width="6.7109375" style="995" customWidth="1"/>
    <col min="4354" max="4354" width="42.5703125" style="995" customWidth="1"/>
    <col min="4355" max="4355" width="7.7109375" style="995" customWidth="1"/>
    <col min="4356" max="4356" width="7.42578125" style="995" bestFit="1" customWidth="1"/>
    <col min="4357" max="4357" width="11.42578125" style="995" customWidth="1"/>
    <col min="4358" max="4358" width="13.140625" style="995" bestFit="1" customWidth="1"/>
    <col min="4359" max="4381" width="7.28515625" style="995" customWidth="1"/>
    <col min="4382" max="4608" width="11.42578125" style="995"/>
    <col min="4609" max="4609" width="6.7109375" style="995" customWidth="1"/>
    <col min="4610" max="4610" width="42.5703125" style="995" customWidth="1"/>
    <col min="4611" max="4611" width="7.7109375" style="995" customWidth="1"/>
    <col min="4612" max="4612" width="7.42578125" style="995" bestFit="1" customWidth="1"/>
    <col min="4613" max="4613" width="11.42578125" style="995" customWidth="1"/>
    <col min="4614" max="4614" width="13.140625" style="995" bestFit="1" customWidth="1"/>
    <col min="4615" max="4637" width="7.28515625" style="995" customWidth="1"/>
    <col min="4638" max="4864" width="11.42578125" style="995"/>
    <col min="4865" max="4865" width="6.7109375" style="995" customWidth="1"/>
    <col min="4866" max="4866" width="42.5703125" style="995" customWidth="1"/>
    <col min="4867" max="4867" width="7.7109375" style="995" customWidth="1"/>
    <col min="4868" max="4868" width="7.42578125" style="995" bestFit="1" customWidth="1"/>
    <col min="4869" max="4869" width="11.42578125" style="995" customWidth="1"/>
    <col min="4870" max="4870" width="13.140625" style="995" bestFit="1" customWidth="1"/>
    <col min="4871" max="4893" width="7.28515625" style="995" customWidth="1"/>
    <col min="4894" max="5120" width="11.42578125" style="995"/>
    <col min="5121" max="5121" width="6.7109375" style="995" customWidth="1"/>
    <col min="5122" max="5122" width="42.5703125" style="995" customWidth="1"/>
    <col min="5123" max="5123" width="7.7109375" style="995" customWidth="1"/>
    <col min="5124" max="5124" width="7.42578125" style="995" bestFit="1" customWidth="1"/>
    <col min="5125" max="5125" width="11.42578125" style="995" customWidth="1"/>
    <col min="5126" max="5126" width="13.140625" style="995" bestFit="1" customWidth="1"/>
    <col min="5127" max="5149" width="7.28515625" style="995" customWidth="1"/>
    <col min="5150" max="5376" width="11.42578125" style="995"/>
    <col min="5377" max="5377" width="6.7109375" style="995" customWidth="1"/>
    <col min="5378" max="5378" width="42.5703125" style="995" customWidth="1"/>
    <col min="5379" max="5379" width="7.7109375" style="995" customWidth="1"/>
    <col min="5380" max="5380" width="7.42578125" style="995" bestFit="1" customWidth="1"/>
    <col min="5381" max="5381" width="11.42578125" style="995" customWidth="1"/>
    <col min="5382" max="5382" width="13.140625" style="995" bestFit="1" customWidth="1"/>
    <col min="5383" max="5405" width="7.28515625" style="995" customWidth="1"/>
    <col min="5406" max="5632" width="11.42578125" style="995"/>
    <col min="5633" max="5633" width="6.7109375" style="995" customWidth="1"/>
    <col min="5634" max="5634" width="42.5703125" style="995" customWidth="1"/>
    <col min="5635" max="5635" width="7.7109375" style="995" customWidth="1"/>
    <col min="5636" max="5636" width="7.42578125" style="995" bestFit="1" customWidth="1"/>
    <col min="5637" max="5637" width="11.42578125" style="995" customWidth="1"/>
    <col min="5638" max="5638" width="13.140625" style="995" bestFit="1" customWidth="1"/>
    <col min="5639" max="5661" width="7.28515625" style="995" customWidth="1"/>
    <col min="5662" max="5888" width="11.42578125" style="995"/>
    <col min="5889" max="5889" width="6.7109375" style="995" customWidth="1"/>
    <col min="5890" max="5890" width="42.5703125" style="995" customWidth="1"/>
    <col min="5891" max="5891" width="7.7109375" style="995" customWidth="1"/>
    <col min="5892" max="5892" width="7.42578125" style="995" bestFit="1" customWidth="1"/>
    <col min="5893" max="5893" width="11.42578125" style="995" customWidth="1"/>
    <col min="5894" max="5894" width="13.140625" style="995" bestFit="1" customWidth="1"/>
    <col min="5895" max="5917" width="7.28515625" style="995" customWidth="1"/>
    <col min="5918" max="6144" width="11.42578125" style="995"/>
    <col min="6145" max="6145" width="6.7109375" style="995" customWidth="1"/>
    <col min="6146" max="6146" width="42.5703125" style="995" customWidth="1"/>
    <col min="6147" max="6147" width="7.7109375" style="995" customWidth="1"/>
    <col min="6148" max="6148" width="7.42578125" style="995" bestFit="1" customWidth="1"/>
    <col min="6149" max="6149" width="11.42578125" style="995" customWidth="1"/>
    <col min="6150" max="6150" width="13.140625" style="995" bestFit="1" customWidth="1"/>
    <col min="6151" max="6173" width="7.28515625" style="995" customWidth="1"/>
    <col min="6174" max="6400" width="11.42578125" style="995"/>
    <col min="6401" max="6401" width="6.7109375" style="995" customWidth="1"/>
    <col min="6402" max="6402" width="42.5703125" style="995" customWidth="1"/>
    <col min="6403" max="6403" width="7.7109375" style="995" customWidth="1"/>
    <col min="6404" max="6404" width="7.42578125" style="995" bestFit="1" customWidth="1"/>
    <col min="6405" max="6405" width="11.42578125" style="995" customWidth="1"/>
    <col min="6406" max="6406" width="13.140625" style="995" bestFit="1" customWidth="1"/>
    <col min="6407" max="6429" width="7.28515625" style="995" customWidth="1"/>
    <col min="6430" max="6656" width="11.42578125" style="995"/>
    <col min="6657" max="6657" width="6.7109375" style="995" customWidth="1"/>
    <col min="6658" max="6658" width="42.5703125" style="995" customWidth="1"/>
    <col min="6659" max="6659" width="7.7109375" style="995" customWidth="1"/>
    <col min="6660" max="6660" width="7.42578125" style="995" bestFit="1" customWidth="1"/>
    <col min="6661" max="6661" width="11.42578125" style="995" customWidth="1"/>
    <col min="6662" max="6662" width="13.140625" style="995" bestFit="1" customWidth="1"/>
    <col min="6663" max="6685" width="7.28515625" style="995" customWidth="1"/>
    <col min="6686" max="6912" width="11.42578125" style="995"/>
    <col min="6913" max="6913" width="6.7109375" style="995" customWidth="1"/>
    <col min="6914" max="6914" width="42.5703125" style="995" customWidth="1"/>
    <col min="6915" max="6915" width="7.7109375" style="995" customWidth="1"/>
    <col min="6916" max="6916" width="7.42578125" style="995" bestFit="1" customWidth="1"/>
    <col min="6917" max="6917" width="11.42578125" style="995" customWidth="1"/>
    <col min="6918" max="6918" width="13.140625" style="995" bestFit="1" customWidth="1"/>
    <col min="6919" max="6941" width="7.28515625" style="995" customWidth="1"/>
    <col min="6942" max="7168" width="11.42578125" style="995"/>
    <col min="7169" max="7169" width="6.7109375" style="995" customWidth="1"/>
    <col min="7170" max="7170" width="42.5703125" style="995" customWidth="1"/>
    <col min="7171" max="7171" width="7.7109375" style="995" customWidth="1"/>
    <col min="7172" max="7172" width="7.42578125" style="995" bestFit="1" customWidth="1"/>
    <col min="7173" max="7173" width="11.42578125" style="995" customWidth="1"/>
    <col min="7174" max="7174" width="13.140625" style="995" bestFit="1" customWidth="1"/>
    <col min="7175" max="7197" width="7.28515625" style="995" customWidth="1"/>
    <col min="7198" max="7424" width="11.42578125" style="995"/>
    <col min="7425" max="7425" width="6.7109375" style="995" customWidth="1"/>
    <col min="7426" max="7426" width="42.5703125" style="995" customWidth="1"/>
    <col min="7427" max="7427" width="7.7109375" style="995" customWidth="1"/>
    <col min="7428" max="7428" width="7.42578125" style="995" bestFit="1" customWidth="1"/>
    <col min="7429" max="7429" width="11.42578125" style="995" customWidth="1"/>
    <col min="7430" max="7430" width="13.140625" style="995" bestFit="1" customWidth="1"/>
    <col min="7431" max="7453" width="7.28515625" style="995" customWidth="1"/>
    <col min="7454" max="7680" width="11.42578125" style="995"/>
    <col min="7681" max="7681" width="6.7109375" style="995" customWidth="1"/>
    <col min="7682" max="7682" width="42.5703125" style="995" customWidth="1"/>
    <col min="7683" max="7683" width="7.7109375" style="995" customWidth="1"/>
    <col min="7684" max="7684" width="7.42578125" style="995" bestFit="1" customWidth="1"/>
    <col min="7685" max="7685" width="11.42578125" style="995" customWidth="1"/>
    <col min="7686" max="7686" width="13.140625" style="995" bestFit="1" customWidth="1"/>
    <col min="7687" max="7709" width="7.28515625" style="995" customWidth="1"/>
    <col min="7710" max="7936" width="11.42578125" style="995"/>
    <col min="7937" max="7937" width="6.7109375" style="995" customWidth="1"/>
    <col min="7938" max="7938" width="42.5703125" style="995" customWidth="1"/>
    <col min="7939" max="7939" width="7.7109375" style="995" customWidth="1"/>
    <col min="7940" max="7940" width="7.42578125" style="995" bestFit="1" customWidth="1"/>
    <col min="7941" max="7941" width="11.42578125" style="995" customWidth="1"/>
    <col min="7942" max="7942" width="13.140625" style="995" bestFit="1" customWidth="1"/>
    <col min="7943" max="7965" width="7.28515625" style="995" customWidth="1"/>
    <col min="7966" max="8192" width="11.42578125" style="995"/>
    <col min="8193" max="8193" width="6.7109375" style="995" customWidth="1"/>
    <col min="8194" max="8194" width="42.5703125" style="995" customWidth="1"/>
    <col min="8195" max="8195" width="7.7109375" style="995" customWidth="1"/>
    <col min="8196" max="8196" width="7.42578125" style="995" bestFit="1" customWidth="1"/>
    <col min="8197" max="8197" width="11.42578125" style="995" customWidth="1"/>
    <col min="8198" max="8198" width="13.140625" style="995" bestFit="1" customWidth="1"/>
    <col min="8199" max="8221" width="7.28515625" style="995" customWidth="1"/>
    <col min="8222" max="8448" width="11.42578125" style="995"/>
    <col min="8449" max="8449" width="6.7109375" style="995" customWidth="1"/>
    <col min="8450" max="8450" width="42.5703125" style="995" customWidth="1"/>
    <col min="8451" max="8451" width="7.7109375" style="995" customWidth="1"/>
    <col min="8452" max="8452" width="7.42578125" style="995" bestFit="1" customWidth="1"/>
    <col min="8453" max="8453" width="11.42578125" style="995" customWidth="1"/>
    <col min="8454" max="8454" width="13.140625" style="995" bestFit="1" customWidth="1"/>
    <col min="8455" max="8477" width="7.28515625" style="995" customWidth="1"/>
    <col min="8478" max="8704" width="11.42578125" style="995"/>
    <col min="8705" max="8705" width="6.7109375" style="995" customWidth="1"/>
    <col min="8706" max="8706" width="42.5703125" style="995" customWidth="1"/>
    <col min="8707" max="8707" width="7.7109375" style="995" customWidth="1"/>
    <col min="8708" max="8708" width="7.42578125" style="995" bestFit="1" customWidth="1"/>
    <col min="8709" max="8709" width="11.42578125" style="995" customWidth="1"/>
    <col min="8710" max="8710" width="13.140625" style="995" bestFit="1" customWidth="1"/>
    <col min="8711" max="8733" width="7.28515625" style="995" customWidth="1"/>
    <col min="8734" max="8960" width="11.42578125" style="995"/>
    <col min="8961" max="8961" width="6.7109375" style="995" customWidth="1"/>
    <col min="8962" max="8962" width="42.5703125" style="995" customWidth="1"/>
    <col min="8963" max="8963" width="7.7109375" style="995" customWidth="1"/>
    <col min="8964" max="8964" width="7.42578125" style="995" bestFit="1" customWidth="1"/>
    <col min="8965" max="8965" width="11.42578125" style="995" customWidth="1"/>
    <col min="8966" max="8966" width="13.140625" style="995" bestFit="1" customWidth="1"/>
    <col min="8967" max="8989" width="7.28515625" style="995" customWidth="1"/>
    <col min="8990" max="9216" width="11.42578125" style="995"/>
    <col min="9217" max="9217" width="6.7109375" style="995" customWidth="1"/>
    <col min="9218" max="9218" width="42.5703125" style="995" customWidth="1"/>
    <col min="9219" max="9219" width="7.7109375" style="995" customWidth="1"/>
    <col min="9220" max="9220" width="7.42578125" style="995" bestFit="1" customWidth="1"/>
    <col min="9221" max="9221" width="11.42578125" style="995" customWidth="1"/>
    <col min="9222" max="9222" width="13.140625" style="995" bestFit="1" customWidth="1"/>
    <col min="9223" max="9245" width="7.28515625" style="995" customWidth="1"/>
    <col min="9246" max="9472" width="11.42578125" style="995"/>
    <col min="9473" max="9473" width="6.7109375" style="995" customWidth="1"/>
    <col min="9474" max="9474" width="42.5703125" style="995" customWidth="1"/>
    <col min="9475" max="9475" width="7.7109375" style="995" customWidth="1"/>
    <col min="9476" max="9476" width="7.42578125" style="995" bestFit="1" customWidth="1"/>
    <col min="9477" max="9477" width="11.42578125" style="995" customWidth="1"/>
    <col min="9478" max="9478" width="13.140625" style="995" bestFit="1" customWidth="1"/>
    <col min="9479" max="9501" width="7.28515625" style="995" customWidth="1"/>
    <col min="9502" max="9728" width="11.42578125" style="995"/>
    <col min="9729" max="9729" width="6.7109375" style="995" customWidth="1"/>
    <col min="9730" max="9730" width="42.5703125" style="995" customWidth="1"/>
    <col min="9731" max="9731" width="7.7109375" style="995" customWidth="1"/>
    <col min="9732" max="9732" width="7.42578125" style="995" bestFit="1" customWidth="1"/>
    <col min="9733" max="9733" width="11.42578125" style="995" customWidth="1"/>
    <col min="9734" max="9734" width="13.140625" style="995" bestFit="1" customWidth="1"/>
    <col min="9735" max="9757" width="7.28515625" style="995" customWidth="1"/>
    <col min="9758" max="9984" width="11.42578125" style="995"/>
    <col min="9985" max="9985" width="6.7109375" style="995" customWidth="1"/>
    <col min="9986" max="9986" width="42.5703125" style="995" customWidth="1"/>
    <col min="9987" max="9987" width="7.7109375" style="995" customWidth="1"/>
    <col min="9988" max="9988" width="7.42578125" style="995" bestFit="1" customWidth="1"/>
    <col min="9989" max="9989" width="11.42578125" style="995" customWidth="1"/>
    <col min="9990" max="9990" width="13.140625" style="995" bestFit="1" customWidth="1"/>
    <col min="9991" max="10013" width="7.28515625" style="995" customWidth="1"/>
    <col min="10014" max="10240" width="11.42578125" style="995"/>
    <col min="10241" max="10241" width="6.7109375" style="995" customWidth="1"/>
    <col min="10242" max="10242" width="42.5703125" style="995" customWidth="1"/>
    <col min="10243" max="10243" width="7.7109375" style="995" customWidth="1"/>
    <col min="10244" max="10244" width="7.42578125" style="995" bestFit="1" customWidth="1"/>
    <col min="10245" max="10245" width="11.42578125" style="995" customWidth="1"/>
    <col min="10246" max="10246" width="13.140625" style="995" bestFit="1" customWidth="1"/>
    <col min="10247" max="10269" width="7.28515625" style="995" customWidth="1"/>
    <col min="10270" max="10496" width="11.42578125" style="995"/>
    <col min="10497" max="10497" width="6.7109375" style="995" customWidth="1"/>
    <col min="10498" max="10498" width="42.5703125" style="995" customWidth="1"/>
    <col min="10499" max="10499" width="7.7109375" style="995" customWidth="1"/>
    <col min="10500" max="10500" width="7.42578125" style="995" bestFit="1" customWidth="1"/>
    <col min="10501" max="10501" width="11.42578125" style="995" customWidth="1"/>
    <col min="10502" max="10502" width="13.140625" style="995" bestFit="1" customWidth="1"/>
    <col min="10503" max="10525" width="7.28515625" style="995" customWidth="1"/>
    <col min="10526" max="10752" width="11.42578125" style="995"/>
    <col min="10753" max="10753" width="6.7109375" style="995" customWidth="1"/>
    <col min="10754" max="10754" width="42.5703125" style="995" customWidth="1"/>
    <col min="10755" max="10755" width="7.7109375" style="995" customWidth="1"/>
    <col min="10756" max="10756" width="7.42578125" style="995" bestFit="1" customWidth="1"/>
    <col min="10757" max="10757" width="11.42578125" style="995" customWidth="1"/>
    <col min="10758" max="10758" width="13.140625" style="995" bestFit="1" customWidth="1"/>
    <col min="10759" max="10781" width="7.28515625" style="995" customWidth="1"/>
    <col min="10782" max="11008" width="11.42578125" style="995"/>
    <col min="11009" max="11009" width="6.7109375" style="995" customWidth="1"/>
    <col min="11010" max="11010" width="42.5703125" style="995" customWidth="1"/>
    <col min="11011" max="11011" width="7.7109375" style="995" customWidth="1"/>
    <col min="11012" max="11012" width="7.42578125" style="995" bestFit="1" customWidth="1"/>
    <col min="11013" max="11013" width="11.42578125" style="995" customWidth="1"/>
    <col min="11014" max="11014" width="13.140625" style="995" bestFit="1" customWidth="1"/>
    <col min="11015" max="11037" width="7.28515625" style="995" customWidth="1"/>
    <col min="11038" max="11264" width="11.42578125" style="995"/>
    <col min="11265" max="11265" width="6.7109375" style="995" customWidth="1"/>
    <col min="11266" max="11266" width="42.5703125" style="995" customWidth="1"/>
    <col min="11267" max="11267" width="7.7109375" style="995" customWidth="1"/>
    <col min="11268" max="11268" width="7.42578125" style="995" bestFit="1" customWidth="1"/>
    <col min="11269" max="11269" width="11.42578125" style="995" customWidth="1"/>
    <col min="11270" max="11270" width="13.140625" style="995" bestFit="1" customWidth="1"/>
    <col min="11271" max="11293" width="7.28515625" style="995" customWidth="1"/>
    <col min="11294" max="11520" width="11.42578125" style="995"/>
    <col min="11521" max="11521" width="6.7109375" style="995" customWidth="1"/>
    <col min="11522" max="11522" width="42.5703125" style="995" customWidth="1"/>
    <col min="11523" max="11523" width="7.7109375" style="995" customWidth="1"/>
    <col min="11524" max="11524" width="7.42578125" style="995" bestFit="1" customWidth="1"/>
    <col min="11525" max="11525" width="11.42578125" style="995" customWidth="1"/>
    <col min="11526" max="11526" width="13.140625" style="995" bestFit="1" customWidth="1"/>
    <col min="11527" max="11549" width="7.28515625" style="995" customWidth="1"/>
    <col min="11550" max="11776" width="11.42578125" style="995"/>
    <col min="11777" max="11777" width="6.7109375" style="995" customWidth="1"/>
    <col min="11778" max="11778" width="42.5703125" style="995" customWidth="1"/>
    <col min="11779" max="11779" width="7.7109375" style="995" customWidth="1"/>
    <col min="11780" max="11780" width="7.42578125" style="995" bestFit="1" customWidth="1"/>
    <col min="11781" max="11781" width="11.42578125" style="995" customWidth="1"/>
    <col min="11782" max="11782" width="13.140625" style="995" bestFit="1" customWidth="1"/>
    <col min="11783" max="11805" width="7.28515625" style="995" customWidth="1"/>
    <col min="11806" max="12032" width="11.42578125" style="995"/>
    <col min="12033" max="12033" width="6.7109375" style="995" customWidth="1"/>
    <col min="12034" max="12034" width="42.5703125" style="995" customWidth="1"/>
    <col min="12035" max="12035" width="7.7109375" style="995" customWidth="1"/>
    <col min="12036" max="12036" width="7.42578125" style="995" bestFit="1" customWidth="1"/>
    <col min="12037" max="12037" width="11.42578125" style="995" customWidth="1"/>
    <col min="12038" max="12038" width="13.140625" style="995" bestFit="1" customWidth="1"/>
    <col min="12039" max="12061" width="7.28515625" style="995" customWidth="1"/>
    <col min="12062" max="12288" width="11.42578125" style="995"/>
    <col min="12289" max="12289" width="6.7109375" style="995" customWidth="1"/>
    <col min="12290" max="12290" width="42.5703125" style="995" customWidth="1"/>
    <col min="12291" max="12291" width="7.7109375" style="995" customWidth="1"/>
    <col min="12292" max="12292" width="7.42578125" style="995" bestFit="1" customWidth="1"/>
    <col min="12293" max="12293" width="11.42578125" style="995" customWidth="1"/>
    <col min="12294" max="12294" width="13.140625" style="995" bestFit="1" customWidth="1"/>
    <col min="12295" max="12317" width="7.28515625" style="995" customWidth="1"/>
    <col min="12318" max="12544" width="11.42578125" style="995"/>
    <col min="12545" max="12545" width="6.7109375" style="995" customWidth="1"/>
    <col min="12546" max="12546" width="42.5703125" style="995" customWidth="1"/>
    <col min="12547" max="12547" width="7.7109375" style="995" customWidth="1"/>
    <col min="12548" max="12548" width="7.42578125" style="995" bestFit="1" customWidth="1"/>
    <col min="12549" max="12549" width="11.42578125" style="995" customWidth="1"/>
    <col min="12550" max="12550" width="13.140625" style="995" bestFit="1" customWidth="1"/>
    <col min="12551" max="12573" width="7.28515625" style="995" customWidth="1"/>
    <col min="12574" max="12800" width="11.42578125" style="995"/>
    <col min="12801" max="12801" width="6.7109375" style="995" customWidth="1"/>
    <col min="12802" max="12802" width="42.5703125" style="995" customWidth="1"/>
    <col min="12803" max="12803" width="7.7109375" style="995" customWidth="1"/>
    <col min="12804" max="12804" width="7.42578125" style="995" bestFit="1" customWidth="1"/>
    <col min="12805" max="12805" width="11.42578125" style="995" customWidth="1"/>
    <col min="12806" max="12806" width="13.140625" style="995" bestFit="1" customWidth="1"/>
    <col min="12807" max="12829" width="7.28515625" style="995" customWidth="1"/>
    <col min="12830" max="13056" width="11.42578125" style="995"/>
    <col min="13057" max="13057" width="6.7109375" style="995" customWidth="1"/>
    <col min="13058" max="13058" width="42.5703125" style="995" customWidth="1"/>
    <col min="13059" max="13059" width="7.7109375" style="995" customWidth="1"/>
    <col min="13060" max="13060" width="7.42578125" style="995" bestFit="1" customWidth="1"/>
    <col min="13061" max="13061" width="11.42578125" style="995" customWidth="1"/>
    <col min="13062" max="13062" width="13.140625" style="995" bestFit="1" customWidth="1"/>
    <col min="13063" max="13085" width="7.28515625" style="995" customWidth="1"/>
    <col min="13086" max="13312" width="11.42578125" style="995"/>
    <col min="13313" max="13313" width="6.7109375" style="995" customWidth="1"/>
    <col min="13314" max="13314" width="42.5703125" style="995" customWidth="1"/>
    <col min="13315" max="13315" width="7.7109375" style="995" customWidth="1"/>
    <col min="13316" max="13316" width="7.42578125" style="995" bestFit="1" customWidth="1"/>
    <col min="13317" max="13317" width="11.42578125" style="995" customWidth="1"/>
    <col min="13318" max="13318" width="13.140625" style="995" bestFit="1" customWidth="1"/>
    <col min="13319" max="13341" width="7.28515625" style="995" customWidth="1"/>
    <col min="13342" max="13568" width="11.42578125" style="995"/>
    <col min="13569" max="13569" width="6.7109375" style="995" customWidth="1"/>
    <col min="13570" max="13570" width="42.5703125" style="995" customWidth="1"/>
    <col min="13571" max="13571" width="7.7109375" style="995" customWidth="1"/>
    <col min="13572" max="13572" width="7.42578125" style="995" bestFit="1" customWidth="1"/>
    <col min="13573" max="13573" width="11.42578125" style="995" customWidth="1"/>
    <col min="13574" max="13574" width="13.140625" style="995" bestFit="1" customWidth="1"/>
    <col min="13575" max="13597" width="7.28515625" style="995" customWidth="1"/>
    <col min="13598" max="13824" width="11.42578125" style="995"/>
    <col min="13825" max="13825" width="6.7109375" style="995" customWidth="1"/>
    <col min="13826" max="13826" width="42.5703125" style="995" customWidth="1"/>
    <col min="13827" max="13827" width="7.7109375" style="995" customWidth="1"/>
    <col min="13828" max="13828" width="7.42578125" style="995" bestFit="1" customWidth="1"/>
    <col min="13829" max="13829" width="11.42578125" style="995" customWidth="1"/>
    <col min="13830" max="13830" width="13.140625" style="995" bestFit="1" customWidth="1"/>
    <col min="13831" max="13853" width="7.28515625" style="995" customWidth="1"/>
    <col min="13854" max="14080" width="11.42578125" style="995"/>
    <col min="14081" max="14081" width="6.7109375" style="995" customWidth="1"/>
    <col min="14082" max="14082" width="42.5703125" style="995" customWidth="1"/>
    <col min="14083" max="14083" width="7.7109375" style="995" customWidth="1"/>
    <col min="14084" max="14084" width="7.42578125" style="995" bestFit="1" customWidth="1"/>
    <col min="14085" max="14085" width="11.42578125" style="995" customWidth="1"/>
    <col min="14086" max="14086" width="13.140625" style="995" bestFit="1" customWidth="1"/>
    <col min="14087" max="14109" width="7.28515625" style="995" customWidth="1"/>
    <col min="14110" max="14336" width="11.42578125" style="995"/>
    <col min="14337" max="14337" width="6.7109375" style="995" customWidth="1"/>
    <col min="14338" max="14338" width="42.5703125" style="995" customWidth="1"/>
    <col min="14339" max="14339" width="7.7109375" style="995" customWidth="1"/>
    <col min="14340" max="14340" width="7.42578125" style="995" bestFit="1" customWidth="1"/>
    <col min="14341" max="14341" width="11.42578125" style="995" customWidth="1"/>
    <col min="14342" max="14342" width="13.140625" style="995" bestFit="1" customWidth="1"/>
    <col min="14343" max="14365" width="7.28515625" style="995" customWidth="1"/>
    <col min="14366" max="14592" width="11.42578125" style="995"/>
    <col min="14593" max="14593" width="6.7109375" style="995" customWidth="1"/>
    <col min="14594" max="14594" width="42.5703125" style="995" customWidth="1"/>
    <col min="14595" max="14595" width="7.7109375" style="995" customWidth="1"/>
    <col min="14596" max="14596" width="7.42578125" style="995" bestFit="1" customWidth="1"/>
    <col min="14597" max="14597" width="11.42578125" style="995" customWidth="1"/>
    <col min="14598" max="14598" width="13.140625" style="995" bestFit="1" customWidth="1"/>
    <col min="14599" max="14621" width="7.28515625" style="995" customWidth="1"/>
    <col min="14622" max="14848" width="11.42578125" style="995"/>
    <col min="14849" max="14849" width="6.7109375" style="995" customWidth="1"/>
    <col min="14850" max="14850" width="42.5703125" style="995" customWidth="1"/>
    <col min="14851" max="14851" width="7.7109375" style="995" customWidth="1"/>
    <col min="14852" max="14852" width="7.42578125" style="995" bestFit="1" customWidth="1"/>
    <col min="14853" max="14853" width="11.42578125" style="995" customWidth="1"/>
    <col min="14854" max="14854" width="13.140625" style="995" bestFit="1" customWidth="1"/>
    <col min="14855" max="14877" width="7.28515625" style="995" customWidth="1"/>
    <col min="14878" max="15104" width="11.42578125" style="995"/>
    <col min="15105" max="15105" width="6.7109375" style="995" customWidth="1"/>
    <col min="15106" max="15106" width="42.5703125" style="995" customWidth="1"/>
    <col min="15107" max="15107" width="7.7109375" style="995" customWidth="1"/>
    <col min="15108" max="15108" width="7.42578125" style="995" bestFit="1" customWidth="1"/>
    <col min="15109" max="15109" width="11.42578125" style="995" customWidth="1"/>
    <col min="15110" max="15110" width="13.140625" style="995" bestFit="1" customWidth="1"/>
    <col min="15111" max="15133" width="7.28515625" style="995" customWidth="1"/>
    <col min="15134" max="15360" width="11.42578125" style="995"/>
    <col min="15361" max="15361" width="6.7109375" style="995" customWidth="1"/>
    <col min="15362" max="15362" width="42.5703125" style="995" customWidth="1"/>
    <col min="15363" max="15363" width="7.7109375" style="995" customWidth="1"/>
    <col min="15364" max="15364" width="7.42578125" style="995" bestFit="1" customWidth="1"/>
    <col min="15365" max="15365" width="11.42578125" style="995" customWidth="1"/>
    <col min="15366" max="15366" width="13.140625" style="995" bestFit="1" customWidth="1"/>
    <col min="15367" max="15389" width="7.28515625" style="995" customWidth="1"/>
    <col min="15390" max="15616" width="11.42578125" style="995"/>
    <col min="15617" max="15617" width="6.7109375" style="995" customWidth="1"/>
    <col min="15618" max="15618" width="42.5703125" style="995" customWidth="1"/>
    <col min="15619" max="15619" width="7.7109375" style="995" customWidth="1"/>
    <col min="15620" max="15620" width="7.42578125" style="995" bestFit="1" customWidth="1"/>
    <col min="15621" max="15621" width="11.42578125" style="995" customWidth="1"/>
    <col min="15622" max="15622" width="13.140625" style="995" bestFit="1" customWidth="1"/>
    <col min="15623" max="15645" width="7.28515625" style="995" customWidth="1"/>
    <col min="15646" max="15872" width="11.42578125" style="995"/>
    <col min="15873" max="15873" width="6.7109375" style="995" customWidth="1"/>
    <col min="15874" max="15874" width="42.5703125" style="995" customWidth="1"/>
    <col min="15875" max="15875" width="7.7109375" style="995" customWidth="1"/>
    <col min="15876" max="15876" width="7.42578125" style="995" bestFit="1" customWidth="1"/>
    <col min="15877" max="15877" width="11.42578125" style="995" customWidth="1"/>
    <col min="15878" max="15878" width="13.140625" style="995" bestFit="1" customWidth="1"/>
    <col min="15879" max="15901" width="7.28515625" style="995" customWidth="1"/>
    <col min="15902" max="16128" width="11.42578125" style="995"/>
    <col min="16129" max="16129" width="6.7109375" style="995" customWidth="1"/>
    <col min="16130" max="16130" width="42.5703125" style="995" customWidth="1"/>
    <col min="16131" max="16131" width="7.7109375" style="995" customWidth="1"/>
    <col min="16132" max="16132" width="7.42578125" style="995" bestFit="1" customWidth="1"/>
    <col min="16133" max="16133" width="11.42578125" style="995" customWidth="1"/>
    <col min="16134" max="16134" width="13.140625" style="995" bestFit="1" customWidth="1"/>
    <col min="16135" max="16157" width="7.28515625" style="995" customWidth="1"/>
    <col min="16158" max="16384" width="11.42578125" style="995"/>
  </cols>
  <sheetData>
    <row r="1" spans="1:39" s="978" customFormat="1">
      <c r="A1" s="1235" t="s">
        <v>955</v>
      </c>
      <c r="B1" s="1236"/>
      <c r="C1" s="1236"/>
      <c r="D1" s="1236"/>
      <c r="E1" s="977"/>
      <c r="F1" s="977"/>
    </row>
    <row r="2" spans="1:39" s="978" customFormat="1">
      <c r="A2" s="1237"/>
      <c r="B2" s="1237"/>
      <c r="C2" s="1237"/>
      <c r="D2" s="1237"/>
      <c r="E2" s="977"/>
      <c r="F2" s="977"/>
    </row>
    <row r="3" spans="1:39" s="978" customFormat="1" ht="28.9" customHeight="1">
      <c r="A3" s="1238"/>
      <c r="B3" s="1238"/>
      <c r="C3" s="1238"/>
      <c r="D3" s="1238"/>
      <c r="E3" s="979"/>
      <c r="F3" s="980" t="s">
        <v>956</v>
      </c>
    </row>
    <row r="4" spans="1:39" s="986" customFormat="1" ht="13.5" thickBot="1">
      <c r="A4" s="981"/>
      <c r="B4" s="982"/>
      <c r="C4" s="983"/>
      <c r="D4" s="984"/>
      <c r="E4" s="985"/>
      <c r="F4" s="985"/>
    </row>
    <row r="5" spans="1:39" s="291" customFormat="1" ht="13.5" thickBot="1">
      <c r="A5" s="284"/>
      <c r="B5" s="285" t="s">
        <v>1085</v>
      </c>
      <c r="C5" s="286"/>
      <c r="D5" s="287"/>
      <c r="E5" s="285"/>
      <c r="F5" s="288"/>
      <c r="G5" s="289"/>
      <c r="H5" s="290"/>
    </row>
    <row r="6" spans="1:39" s="291" customFormat="1">
      <c r="C6" s="292"/>
      <c r="D6" s="289"/>
      <c r="F6" s="289"/>
      <c r="G6" s="289"/>
      <c r="H6" s="290"/>
    </row>
    <row r="7" spans="1:39" s="291" customFormat="1" ht="13.5" thickBot="1">
      <c r="A7" s="293" t="s">
        <v>204</v>
      </c>
      <c r="B7" s="294" t="s">
        <v>1086</v>
      </c>
      <c r="C7" s="295"/>
      <c r="D7" s="296"/>
      <c r="E7" s="294"/>
      <c r="F7" s="296"/>
      <c r="G7" s="289"/>
      <c r="H7" s="290"/>
    </row>
    <row r="8" spans="1:39" s="280" customFormat="1">
      <c r="C8" s="281"/>
      <c r="D8" s="282"/>
      <c r="F8" s="282"/>
      <c r="G8" s="282"/>
      <c r="H8" s="283"/>
    </row>
    <row r="9" spans="1:39" s="299" customFormat="1" ht="13.5" thickBot="1">
      <c r="A9" s="297" t="s">
        <v>1093</v>
      </c>
      <c r="B9" s="1199" t="s">
        <v>214</v>
      </c>
      <c r="C9" s="1199"/>
      <c r="D9" s="1199"/>
      <c r="E9" s="1199"/>
      <c r="F9" s="1199"/>
      <c r="G9" s="298"/>
      <c r="H9" s="357"/>
    </row>
    <row r="10" spans="1:39" s="299" customFormat="1">
      <c r="A10" s="1184"/>
      <c r="B10" s="298"/>
      <c r="C10" s="298"/>
      <c r="D10" s="298"/>
      <c r="E10" s="298"/>
      <c r="F10" s="298"/>
      <c r="G10" s="298"/>
      <c r="H10" s="357"/>
    </row>
    <row r="11" spans="1:39" s="978" customFormat="1">
      <c r="A11" s="987" t="s">
        <v>682</v>
      </c>
      <c r="B11" s="988" t="s">
        <v>1</v>
      </c>
      <c r="C11" s="983" t="s">
        <v>683</v>
      </c>
      <c r="D11" s="984" t="s">
        <v>684</v>
      </c>
      <c r="E11" s="977" t="s">
        <v>685</v>
      </c>
      <c r="F11" s="977" t="s">
        <v>686</v>
      </c>
    </row>
    <row r="12" spans="1:39" s="996" customFormat="1">
      <c r="A12" s="989"/>
      <c r="B12" s="990"/>
      <c r="C12" s="991"/>
      <c r="D12" s="992"/>
      <c r="E12" s="993"/>
      <c r="F12" s="994"/>
      <c r="G12" s="995"/>
      <c r="H12" s="995"/>
      <c r="I12" s="995"/>
      <c r="J12" s="995"/>
      <c r="K12" s="995"/>
      <c r="L12" s="995"/>
      <c r="M12" s="995"/>
      <c r="N12" s="995"/>
      <c r="O12" s="995"/>
      <c r="P12" s="995"/>
      <c r="Q12" s="995"/>
      <c r="R12" s="995"/>
      <c r="S12" s="995"/>
      <c r="T12" s="995"/>
      <c r="U12" s="995"/>
      <c r="V12" s="995"/>
      <c r="W12" s="995"/>
      <c r="X12" s="995"/>
      <c r="Y12" s="995"/>
      <c r="Z12" s="995"/>
      <c r="AA12" s="995"/>
      <c r="AB12" s="995"/>
      <c r="AC12" s="995"/>
      <c r="AD12" s="995"/>
      <c r="AE12" s="995"/>
      <c r="AF12" s="995"/>
      <c r="AG12" s="995"/>
      <c r="AH12" s="995"/>
      <c r="AI12" s="995"/>
      <c r="AJ12" s="995"/>
      <c r="AK12" s="995"/>
      <c r="AL12" s="995"/>
      <c r="AM12" s="995"/>
    </row>
    <row r="13" spans="1:39" s="996" customFormat="1" ht="18.75" customHeight="1">
      <c r="A13" s="997" t="s">
        <v>957</v>
      </c>
      <c r="B13" s="998" t="s">
        <v>214</v>
      </c>
      <c r="C13" s="999"/>
      <c r="D13" s="1000"/>
      <c r="E13" s="1001"/>
      <c r="F13" s="1001"/>
      <c r="G13" s="995"/>
      <c r="H13" s="995"/>
      <c r="I13" s="995"/>
      <c r="J13" s="995"/>
      <c r="K13" s="995"/>
      <c r="L13" s="995"/>
      <c r="M13" s="995"/>
      <c r="N13" s="995"/>
      <c r="O13" s="995"/>
      <c r="P13" s="995"/>
      <c r="Q13" s="995"/>
      <c r="R13" s="995"/>
      <c r="S13" s="995"/>
      <c r="T13" s="995"/>
      <c r="U13" s="995"/>
      <c r="V13" s="995"/>
      <c r="W13" s="995"/>
      <c r="X13" s="995"/>
      <c r="Y13" s="995"/>
      <c r="Z13" s="995"/>
      <c r="AA13" s="995"/>
      <c r="AB13" s="995"/>
      <c r="AC13" s="995"/>
      <c r="AD13" s="995"/>
      <c r="AE13" s="995"/>
      <c r="AF13" s="995"/>
      <c r="AG13" s="995"/>
      <c r="AH13" s="995"/>
      <c r="AI13" s="995"/>
      <c r="AJ13" s="995"/>
      <c r="AK13" s="995"/>
      <c r="AL13" s="995"/>
      <c r="AM13" s="995"/>
    </row>
    <row r="14" spans="1:39" s="996" customFormat="1">
      <c r="A14" s="1002"/>
      <c r="B14" s="1002"/>
      <c r="C14" s="1003"/>
      <c r="D14" s="1004"/>
      <c r="E14" s="1005"/>
      <c r="F14" s="1005"/>
      <c r="G14" s="995"/>
      <c r="H14" s="995"/>
      <c r="I14" s="995"/>
      <c r="J14" s="995"/>
      <c r="K14" s="995"/>
      <c r="L14" s="995"/>
      <c r="M14" s="995"/>
      <c r="N14" s="995"/>
      <c r="O14" s="995"/>
      <c r="P14" s="995"/>
      <c r="Q14" s="995"/>
      <c r="R14" s="995"/>
      <c r="S14" s="995"/>
      <c r="T14" s="995"/>
      <c r="U14" s="995"/>
      <c r="V14" s="995"/>
      <c r="W14" s="995"/>
      <c r="X14" s="995"/>
      <c r="Y14" s="995"/>
      <c r="Z14" s="995"/>
      <c r="AA14" s="995"/>
      <c r="AB14" s="995"/>
      <c r="AC14" s="995"/>
      <c r="AD14" s="995"/>
      <c r="AE14" s="995"/>
      <c r="AF14" s="995"/>
      <c r="AG14" s="995"/>
      <c r="AH14" s="995"/>
      <c r="AI14" s="995"/>
      <c r="AJ14" s="995"/>
      <c r="AK14" s="995"/>
      <c r="AL14" s="995"/>
      <c r="AM14" s="995"/>
    </row>
    <row r="15" spans="1:39" s="1010" customFormat="1" ht="140.25">
      <c r="A15" s="1006" t="s">
        <v>693</v>
      </c>
      <c r="B15" s="1007" t="s">
        <v>958</v>
      </c>
      <c r="C15" s="1008"/>
      <c r="D15" s="1008"/>
      <c r="E15" s="1009"/>
      <c r="F15" s="1009"/>
    </row>
    <row r="16" spans="1:39" s="1010" customFormat="1" ht="38.25">
      <c r="B16" s="1007" t="s">
        <v>959</v>
      </c>
      <c r="C16" s="1008"/>
      <c r="D16" s="1008"/>
      <c r="E16" s="1009"/>
      <c r="F16" s="1009"/>
    </row>
    <row r="17" spans="2:6" s="1010" customFormat="1" ht="25.5">
      <c r="B17" s="1007" t="s">
        <v>960</v>
      </c>
      <c r="C17" s="1008"/>
      <c r="D17" s="1008"/>
      <c r="E17" s="1009"/>
      <c r="F17" s="1009"/>
    </row>
    <row r="18" spans="2:6" s="1010" customFormat="1" ht="29.25" customHeight="1">
      <c r="B18" s="1007" t="s">
        <v>961</v>
      </c>
      <c r="C18" s="1008"/>
      <c r="D18" s="1008"/>
      <c r="E18" s="1009"/>
      <c r="F18" s="1009"/>
    </row>
    <row r="19" spans="2:6" s="1010" customFormat="1" ht="16.5" customHeight="1">
      <c r="B19" s="1007" t="s">
        <v>962</v>
      </c>
      <c r="C19" s="1008"/>
      <c r="D19" s="1008"/>
      <c r="E19" s="1009"/>
      <c r="F19" s="1009"/>
    </row>
    <row r="20" spans="2:6" s="1010" customFormat="1" ht="16.5" customHeight="1">
      <c r="B20" s="1007" t="s">
        <v>963</v>
      </c>
      <c r="C20" s="1008"/>
      <c r="D20" s="1008"/>
      <c r="E20" s="1009"/>
      <c r="F20" s="1009"/>
    </row>
    <row r="21" spans="2:6" s="1010" customFormat="1" ht="25.5">
      <c r="B21" s="1007" t="s">
        <v>964</v>
      </c>
      <c r="C21" s="1008"/>
      <c r="D21" s="1008"/>
      <c r="E21" s="1009"/>
      <c r="F21" s="1009"/>
    </row>
    <row r="22" spans="2:6" s="1010" customFormat="1" ht="29.25" customHeight="1">
      <c r="B22" s="1007" t="s">
        <v>965</v>
      </c>
      <c r="C22" s="1008"/>
      <c r="D22" s="1008"/>
      <c r="E22" s="1009"/>
      <c r="F22" s="1009"/>
    </row>
    <row r="23" spans="2:6" s="1010" customFormat="1" ht="16.5" customHeight="1">
      <c r="B23" s="1007" t="s">
        <v>966</v>
      </c>
      <c r="C23" s="1008"/>
      <c r="D23" s="1008"/>
      <c r="E23" s="1009"/>
      <c r="F23" s="1009"/>
    </row>
    <row r="24" spans="2:6" s="1010" customFormat="1" ht="13.5" customHeight="1">
      <c r="B24" s="1007" t="s">
        <v>967</v>
      </c>
      <c r="C24" s="1008"/>
      <c r="D24" s="1008"/>
      <c r="E24" s="1009"/>
      <c r="F24" s="1009"/>
    </row>
    <row r="25" spans="2:6" s="1010" customFormat="1">
      <c r="B25" s="1007" t="s">
        <v>968</v>
      </c>
      <c r="C25" s="1008"/>
      <c r="D25" s="1008"/>
      <c r="E25" s="1009"/>
      <c r="F25" s="1009"/>
    </row>
    <row r="26" spans="2:6" s="1010" customFormat="1">
      <c r="B26" s="1007" t="s">
        <v>969</v>
      </c>
      <c r="C26" s="1008"/>
      <c r="D26" s="1008"/>
      <c r="E26" s="1009"/>
      <c r="F26" s="1009"/>
    </row>
    <row r="27" spans="2:6" s="1010" customFormat="1" ht="30" customHeight="1">
      <c r="B27" s="1007" t="s">
        <v>970</v>
      </c>
      <c r="C27" s="1008"/>
      <c r="D27" s="1008"/>
      <c r="E27" s="1009"/>
      <c r="F27" s="1009"/>
    </row>
    <row r="28" spans="2:6" s="1010" customFormat="1">
      <c r="B28" s="1007"/>
      <c r="C28" s="1008"/>
      <c r="D28" s="1008"/>
      <c r="E28" s="1009"/>
      <c r="F28" s="1009"/>
    </row>
    <row r="29" spans="2:6" s="1010" customFormat="1" ht="25.5">
      <c r="B29" s="1011" t="s">
        <v>971</v>
      </c>
      <c r="C29" s="1008"/>
      <c r="D29" s="1008"/>
      <c r="E29" s="1009"/>
      <c r="F29" s="1009"/>
    </row>
    <row r="30" spans="2:6" s="1010" customFormat="1">
      <c r="B30" s="1007" t="s">
        <v>972</v>
      </c>
      <c r="C30" s="1008"/>
      <c r="D30" s="1008"/>
      <c r="E30" s="1009"/>
      <c r="F30" s="1009"/>
    </row>
    <row r="31" spans="2:6" s="1010" customFormat="1">
      <c r="B31" s="1007" t="s">
        <v>973</v>
      </c>
      <c r="C31" s="1008"/>
      <c r="D31" s="1008"/>
      <c r="E31" s="1009"/>
      <c r="F31" s="1009"/>
    </row>
    <row r="32" spans="2:6" s="1010" customFormat="1">
      <c r="B32" s="1007" t="s">
        <v>974</v>
      </c>
      <c r="C32" s="1008"/>
      <c r="D32" s="1008"/>
      <c r="E32" s="1009"/>
      <c r="F32" s="1009"/>
    </row>
    <row r="33" spans="1:6" s="1010" customFormat="1">
      <c r="B33" s="1007" t="s">
        <v>975</v>
      </c>
      <c r="C33" s="1008"/>
      <c r="D33" s="1008"/>
      <c r="E33" s="1009"/>
      <c r="F33" s="1009"/>
    </row>
    <row r="34" spans="1:6" s="1010" customFormat="1">
      <c r="B34" s="1007"/>
      <c r="C34" s="1008"/>
      <c r="D34" s="1008"/>
      <c r="E34" s="1009"/>
      <c r="F34" s="1009"/>
    </row>
    <row r="35" spans="1:6" s="1010" customFormat="1" ht="25.5">
      <c r="B35" s="1007" t="s">
        <v>976</v>
      </c>
      <c r="C35" s="1008"/>
      <c r="D35" s="1008"/>
      <c r="E35" s="1009"/>
      <c r="F35" s="1009"/>
    </row>
    <row r="36" spans="1:6" s="1010" customFormat="1">
      <c r="B36" s="1007"/>
      <c r="C36" s="1008"/>
      <c r="D36" s="1008"/>
      <c r="E36" s="1009"/>
      <c r="F36" s="1009"/>
    </row>
    <row r="37" spans="1:6" s="1010" customFormat="1">
      <c r="B37" s="1007"/>
      <c r="C37" s="1008"/>
      <c r="D37" s="1008"/>
      <c r="E37" s="1009"/>
      <c r="F37" s="1009"/>
    </row>
    <row r="38" spans="1:6" s="1010" customFormat="1">
      <c r="B38" s="1007"/>
      <c r="C38" s="1008" t="s">
        <v>89</v>
      </c>
      <c r="D38" s="1008">
        <v>1</v>
      </c>
      <c r="E38" s="1009"/>
      <c r="F38" s="1009">
        <f>+E38*D38</f>
        <v>0</v>
      </c>
    </row>
    <row r="39" spans="1:6" s="1010" customFormat="1">
      <c r="B39" s="1007"/>
      <c r="C39" s="1008"/>
      <c r="D39" s="1008"/>
      <c r="E39" s="1009"/>
      <c r="F39" s="1009"/>
    </row>
    <row r="40" spans="1:6" s="1010" customFormat="1" ht="76.5">
      <c r="A40" s="1006" t="s">
        <v>699</v>
      </c>
      <c r="B40" s="1012" t="s">
        <v>977</v>
      </c>
      <c r="C40" s="1008"/>
      <c r="D40" s="1008"/>
      <c r="E40" s="1009"/>
      <c r="F40" s="1009"/>
    </row>
    <row r="41" spans="1:6" s="1010" customFormat="1" ht="12" customHeight="1">
      <c r="A41" s="1013"/>
      <c r="B41" s="1014"/>
      <c r="C41" s="1008"/>
      <c r="D41" s="1008"/>
      <c r="E41" s="1009"/>
      <c r="F41" s="1009"/>
    </row>
    <row r="42" spans="1:6" s="1010" customFormat="1">
      <c r="B42" s="1011" t="s">
        <v>978</v>
      </c>
      <c r="C42" s="1008"/>
      <c r="D42" s="1008"/>
      <c r="E42" s="1009"/>
      <c r="F42" s="1009"/>
    </row>
    <row r="43" spans="1:6" s="1010" customFormat="1" ht="17.25" customHeight="1">
      <c r="B43" s="1007" t="s">
        <v>979</v>
      </c>
      <c r="C43" s="1008"/>
      <c r="D43" s="1008"/>
      <c r="E43" s="1009"/>
      <c r="F43" s="1009"/>
    </row>
    <row r="44" spans="1:6" s="1010" customFormat="1" ht="38.25">
      <c r="A44" s="1013"/>
      <c r="B44" s="1012" t="s">
        <v>980</v>
      </c>
      <c r="C44" s="1008"/>
      <c r="D44" s="1008"/>
      <c r="E44" s="1009"/>
      <c r="F44" s="1009"/>
    </row>
    <row r="45" spans="1:6" s="1010" customFormat="1" ht="42" customHeight="1">
      <c r="A45" s="1013"/>
      <c r="B45" s="1012" t="s">
        <v>981</v>
      </c>
      <c r="C45" s="1008"/>
      <c r="D45" s="1008"/>
      <c r="E45" s="1009"/>
      <c r="F45" s="1009"/>
    </row>
    <row r="46" spans="1:6" s="1010" customFormat="1">
      <c r="A46" s="1013"/>
      <c r="B46" s="1011" t="s">
        <v>982</v>
      </c>
      <c r="C46" s="1008"/>
      <c r="D46" s="1008"/>
      <c r="E46" s="1009"/>
      <c r="F46" s="1009"/>
    </row>
    <row r="47" spans="1:6" s="1010" customFormat="1">
      <c r="A47" s="1013"/>
      <c r="B47" s="1011"/>
      <c r="C47" s="1008"/>
      <c r="D47" s="1008"/>
      <c r="E47" s="1009"/>
      <c r="F47" s="1009"/>
    </row>
    <row r="48" spans="1:6" s="1010" customFormat="1">
      <c r="A48" s="1013"/>
      <c r="B48" s="1007" t="s">
        <v>983</v>
      </c>
      <c r="C48" s="1008"/>
      <c r="D48" s="1008"/>
      <c r="E48" s="1009"/>
      <c r="F48" s="1009"/>
    </row>
    <row r="49" spans="1:6" s="1010" customFormat="1">
      <c r="A49" s="1013"/>
      <c r="B49" s="1007" t="s">
        <v>984</v>
      </c>
      <c r="C49" s="1008"/>
      <c r="D49" s="1008"/>
      <c r="E49" s="1009"/>
      <c r="F49" s="1009"/>
    </row>
    <row r="50" spans="1:6" s="1010" customFormat="1">
      <c r="A50" s="1013"/>
      <c r="B50" s="1007" t="s">
        <v>985</v>
      </c>
      <c r="C50" s="1008"/>
      <c r="D50" s="1008"/>
      <c r="E50" s="1009"/>
      <c r="F50" s="1009"/>
    </row>
    <row r="51" spans="1:6" s="1010" customFormat="1">
      <c r="A51" s="1013"/>
      <c r="B51" s="1007" t="s">
        <v>986</v>
      </c>
      <c r="C51" s="1008"/>
      <c r="D51" s="1008"/>
      <c r="E51" s="1009"/>
      <c r="F51" s="1009"/>
    </row>
    <row r="52" spans="1:6" s="1010" customFormat="1">
      <c r="A52" s="1013"/>
      <c r="B52" s="1007" t="s">
        <v>987</v>
      </c>
      <c r="C52" s="1008"/>
      <c r="D52" s="1008"/>
      <c r="E52" s="1009"/>
      <c r="F52" s="1009"/>
    </row>
    <row r="53" spans="1:6" s="1010" customFormat="1">
      <c r="A53" s="1013"/>
      <c r="B53" s="1007" t="s">
        <v>988</v>
      </c>
      <c r="C53" s="1008"/>
      <c r="D53" s="1008"/>
      <c r="E53" s="1009"/>
      <c r="F53" s="1009"/>
    </row>
    <row r="54" spans="1:6" s="1010" customFormat="1">
      <c r="A54" s="1013"/>
      <c r="B54" s="1012"/>
      <c r="C54" s="1008"/>
      <c r="D54" s="1008"/>
      <c r="E54" s="1009"/>
      <c r="F54" s="1009"/>
    </row>
    <row r="55" spans="1:6" s="1010" customFormat="1">
      <c r="A55" s="1013"/>
      <c r="B55" s="1012"/>
      <c r="C55" s="1008" t="s">
        <v>323</v>
      </c>
      <c r="D55" s="1008">
        <v>1</v>
      </c>
      <c r="E55" s="1009"/>
      <c r="F55" s="1009">
        <f>+E55*D55</f>
        <v>0</v>
      </c>
    </row>
    <row r="56" spans="1:6" s="1010" customFormat="1">
      <c r="A56" s="1013"/>
      <c r="B56" s="1011"/>
      <c r="C56" s="1008"/>
      <c r="D56" s="1008"/>
      <c r="E56" s="1009"/>
      <c r="F56" s="1009"/>
    </row>
    <row r="57" spans="1:6" s="1010" customFormat="1">
      <c r="A57" s="1013"/>
      <c r="B57" s="1007" t="s">
        <v>989</v>
      </c>
      <c r="C57" s="1008"/>
      <c r="D57" s="1008"/>
      <c r="E57" s="1009"/>
      <c r="F57" s="1009"/>
    </row>
    <row r="58" spans="1:6" s="1010" customFormat="1">
      <c r="A58" s="1013"/>
      <c r="B58" s="1007" t="s">
        <v>990</v>
      </c>
      <c r="C58" s="1008"/>
      <c r="D58" s="1008"/>
      <c r="E58" s="1009"/>
      <c r="F58" s="1009"/>
    </row>
    <row r="59" spans="1:6" s="1010" customFormat="1">
      <c r="A59" s="1013"/>
      <c r="B59" s="1007" t="s">
        <v>991</v>
      </c>
      <c r="C59" s="1008"/>
      <c r="D59" s="1008"/>
      <c r="E59" s="1009"/>
      <c r="F59" s="1009"/>
    </row>
    <row r="60" spans="1:6" s="1010" customFormat="1">
      <c r="A60" s="1013"/>
      <c r="B60" s="1007" t="s">
        <v>992</v>
      </c>
      <c r="C60" s="1008"/>
      <c r="D60" s="1008"/>
      <c r="E60" s="1009"/>
      <c r="F60" s="1009"/>
    </row>
    <row r="61" spans="1:6" s="1010" customFormat="1">
      <c r="A61" s="1013"/>
      <c r="B61" s="1007" t="s">
        <v>987</v>
      </c>
      <c r="C61" s="1008"/>
      <c r="D61" s="1008"/>
      <c r="E61" s="1009"/>
      <c r="F61" s="1009"/>
    </row>
    <row r="62" spans="1:6" s="1010" customFormat="1">
      <c r="A62" s="1013"/>
      <c r="B62" s="1007" t="s">
        <v>993</v>
      </c>
      <c r="C62" s="1008"/>
      <c r="D62" s="1008"/>
      <c r="E62" s="1009"/>
      <c r="F62" s="1009"/>
    </row>
    <row r="63" spans="1:6" s="1010" customFormat="1">
      <c r="A63" s="1013"/>
      <c r="B63" s="1007" t="s">
        <v>994</v>
      </c>
      <c r="C63" s="1008"/>
      <c r="D63" s="1008"/>
      <c r="E63" s="1009"/>
      <c r="F63" s="1009"/>
    </row>
    <row r="64" spans="1:6" s="1010" customFormat="1">
      <c r="A64" s="1013"/>
      <c r="B64" s="1012"/>
      <c r="C64" s="1008"/>
      <c r="D64" s="1008"/>
      <c r="E64" s="1009"/>
      <c r="F64" s="1009"/>
    </row>
    <row r="65" spans="1:6" s="1010" customFormat="1">
      <c r="A65" s="1013"/>
      <c r="B65" s="1012"/>
      <c r="C65" s="1008" t="s">
        <v>323</v>
      </c>
      <c r="D65" s="1008">
        <v>2</v>
      </c>
      <c r="E65" s="1009"/>
      <c r="F65" s="1009">
        <f>+E65*D65</f>
        <v>0</v>
      </c>
    </row>
    <row r="66" spans="1:6" s="1010" customFormat="1">
      <c r="A66" s="1013"/>
      <c r="B66" s="1012"/>
      <c r="C66" s="1008"/>
      <c r="D66" s="1008"/>
      <c r="E66" s="1009"/>
      <c r="F66" s="1009"/>
    </row>
    <row r="67" spans="1:6" s="1010" customFormat="1">
      <c r="A67" s="1013"/>
      <c r="B67" s="1007" t="s">
        <v>995</v>
      </c>
      <c r="C67" s="1008"/>
      <c r="D67" s="1008"/>
      <c r="E67" s="1009"/>
      <c r="F67" s="1009"/>
    </row>
    <row r="68" spans="1:6" s="1010" customFormat="1">
      <c r="A68" s="1013"/>
      <c r="B68" s="1007" t="s">
        <v>996</v>
      </c>
      <c r="C68" s="1008"/>
      <c r="D68" s="1008"/>
      <c r="E68" s="1009"/>
      <c r="F68" s="1009"/>
    </row>
    <row r="69" spans="1:6" s="1010" customFormat="1">
      <c r="A69" s="1013"/>
      <c r="B69" s="1007" t="s">
        <v>997</v>
      </c>
      <c r="C69" s="1008"/>
      <c r="D69" s="1008"/>
      <c r="E69" s="1009"/>
      <c r="F69" s="1009"/>
    </row>
    <row r="70" spans="1:6" s="1010" customFormat="1">
      <c r="A70" s="1013"/>
      <c r="B70" s="1007" t="s">
        <v>998</v>
      </c>
      <c r="C70" s="1008"/>
      <c r="D70" s="1008"/>
      <c r="E70" s="1009"/>
      <c r="F70" s="1009"/>
    </row>
    <row r="71" spans="1:6" s="1010" customFormat="1">
      <c r="A71" s="1013"/>
      <c r="B71" s="1007" t="s">
        <v>987</v>
      </c>
      <c r="C71" s="1008"/>
      <c r="D71" s="1008"/>
      <c r="E71" s="1009"/>
      <c r="F71" s="1009"/>
    </row>
    <row r="72" spans="1:6" s="1010" customFormat="1">
      <c r="A72" s="1013"/>
      <c r="B72" s="1007" t="s">
        <v>993</v>
      </c>
      <c r="C72" s="1008"/>
      <c r="D72" s="1008"/>
      <c r="E72" s="1009"/>
      <c r="F72" s="1009"/>
    </row>
    <row r="73" spans="1:6" s="1010" customFormat="1">
      <c r="A73" s="1013"/>
      <c r="B73" s="1007" t="s">
        <v>999</v>
      </c>
      <c r="C73" s="1008"/>
      <c r="D73" s="1008"/>
      <c r="E73" s="1009"/>
      <c r="F73" s="1009"/>
    </row>
    <row r="74" spans="1:6" s="1010" customFormat="1">
      <c r="A74" s="1013"/>
      <c r="B74" s="1012"/>
      <c r="C74" s="1008"/>
      <c r="D74" s="1008"/>
      <c r="E74" s="1009"/>
      <c r="F74" s="1009"/>
    </row>
    <row r="75" spans="1:6" s="1010" customFormat="1">
      <c r="A75" s="1013"/>
      <c r="B75" s="1012"/>
      <c r="C75" s="1008" t="s">
        <v>323</v>
      </c>
      <c r="D75" s="1008">
        <v>12</v>
      </c>
      <c r="E75" s="1009"/>
      <c r="F75" s="1009">
        <f>+E75*D75</f>
        <v>0</v>
      </c>
    </row>
    <row r="76" spans="1:6" s="1010" customFormat="1">
      <c r="B76" s="1007"/>
      <c r="C76" s="1008"/>
      <c r="D76" s="1008"/>
      <c r="E76" s="1009"/>
      <c r="F76" s="1009"/>
    </row>
    <row r="77" spans="1:6" s="1010" customFormat="1">
      <c r="B77" s="1007"/>
      <c r="C77" s="1008"/>
      <c r="D77" s="1008"/>
      <c r="E77" s="1009"/>
      <c r="F77" s="1009"/>
    </row>
    <row r="78" spans="1:6" s="1010" customFormat="1" ht="38.25">
      <c r="A78" s="1006" t="s">
        <v>701</v>
      </c>
      <c r="B78" s="1015" t="s">
        <v>1000</v>
      </c>
      <c r="C78" s="1008"/>
      <c r="D78" s="1008"/>
      <c r="E78" s="1009"/>
      <c r="F78" s="1009"/>
    </row>
    <row r="79" spans="1:6" s="1010" customFormat="1">
      <c r="B79" s="1015" t="s">
        <v>1001</v>
      </c>
      <c r="C79" s="1008"/>
      <c r="D79" s="1008"/>
      <c r="E79" s="1009"/>
      <c r="F79" s="1009"/>
    </row>
    <row r="80" spans="1:6" s="1010" customFormat="1">
      <c r="B80" s="1015" t="s">
        <v>1002</v>
      </c>
      <c r="C80" s="1008"/>
      <c r="D80" s="1008"/>
      <c r="E80" s="1009"/>
      <c r="F80" s="1009"/>
    </row>
    <row r="81" spans="1:6" s="1010" customFormat="1">
      <c r="B81" s="1015" t="s">
        <v>1003</v>
      </c>
      <c r="C81" s="1008"/>
      <c r="D81" s="1008"/>
      <c r="E81" s="1009"/>
      <c r="F81" s="1009"/>
    </row>
    <row r="82" spans="1:6" s="1010" customFormat="1">
      <c r="B82" s="1015"/>
      <c r="C82" s="1008" t="s">
        <v>323</v>
      </c>
      <c r="D82" s="1008">
        <v>15</v>
      </c>
      <c r="E82" s="1009"/>
      <c r="F82" s="1009">
        <f>+E82*D82</f>
        <v>0</v>
      </c>
    </row>
    <row r="83" spans="1:6" s="1010" customFormat="1">
      <c r="B83" s="1016"/>
      <c r="C83" s="1008"/>
      <c r="D83" s="1008"/>
      <c r="E83" s="1009"/>
      <c r="F83" s="1009"/>
    </row>
    <row r="84" spans="1:6" s="1017" customFormat="1" ht="14.25" customHeight="1">
      <c r="B84" s="1018"/>
      <c r="C84" s="1019"/>
      <c r="D84" s="1020"/>
      <c r="E84" s="1021"/>
      <c r="F84" s="1021"/>
    </row>
    <row r="85" spans="1:6" s="687" customFormat="1" ht="27" customHeight="1">
      <c r="A85" s="1022" t="s">
        <v>703</v>
      </c>
      <c r="B85" s="1023" t="s">
        <v>1004</v>
      </c>
      <c r="C85" s="1024"/>
      <c r="D85" s="1025"/>
      <c r="E85" s="1026"/>
      <c r="F85" s="1026"/>
    </row>
    <row r="86" spans="1:6" s="755" customFormat="1" ht="14.25" customHeight="1">
      <c r="A86" s="1027"/>
      <c r="B86" s="1028" t="s">
        <v>764</v>
      </c>
      <c r="C86" s="1029" t="s">
        <v>698</v>
      </c>
      <c r="D86" s="1030">
        <v>3</v>
      </c>
      <c r="E86" s="1031"/>
      <c r="F86" s="1009">
        <f>+E86*D86</f>
        <v>0</v>
      </c>
    </row>
    <row r="87" spans="1:6" s="1017" customFormat="1" ht="14.25" customHeight="1">
      <c r="B87" s="1018"/>
      <c r="C87" s="1019"/>
      <c r="D87" s="1020"/>
      <c r="E87" s="1021"/>
      <c r="F87" s="1021"/>
    </row>
    <row r="88" spans="1:6" s="1017" customFormat="1">
      <c r="A88" s="1032" t="s">
        <v>705</v>
      </c>
      <c r="B88" s="1033" t="s">
        <v>1005</v>
      </c>
      <c r="C88" s="1034"/>
      <c r="D88" s="1020"/>
      <c r="E88" s="1035"/>
      <c r="F88" s="1036"/>
    </row>
    <row r="89" spans="1:6" s="1042" customFormat="1" ht="14.25" customHeight="1">
      <c r="A89" s="1037"/>
      <c r="B89" s="1038" t="s">
        <v>764</v>
      </c>
      <c r="C89" s="1039" t="s">
        <v>761</v>
      </c>
      <c r="D89" s="1040">
        <v>1</v>
      </c>
      <c r="E89" s="1041"/>
      <c r="F89" s="1009">
        <f>+E89*D89</f>
        <v>0</v>
      </c>
    </row>
    <row r="90" spans="1:6" s="1042" customFormat="1" ht="14.25" customHeight="1">
      <c r="A90" s="1037"/>
      <c r="B90" s="1038"/>
      <c r="C90" s="1039"/>
      <c r="D90" s="1040"/>
      <c r="E90" s="1041"/>
      <c r="F90" s="1041"/>
    </row>
    <row r="91" spans="1:6" s="1042" customFormat="1" ht="14.25" customHeight="1">
      <c r="A91" s="1037"/>
      <c r="B91" s="1038"/>
      <c r="C91" s="1039"/>
      <c r="D91" s="1040"/>
      <c r="E91" s="1041"/>
      <c r="F91" s="1041"/>
    </row>
    <row r="92" spans="1:6" s="1042" customFormat="1" ht="25.5">
      <c r="A92" s="1037" t="s">
        <v>707</v>
      </c>
      <c r="B92" s="1023" t="s">
        <v>1006</v>
      </c>
      <c r="C92" s="1039"/>
      <c r="D92" s="1040"/>
      <c r="E92" s="1041"/>
      <c r="F92" s="1041"/>
    </row>
    <row r="93" spans="1:6" s="1042" customFormat="1" ht="14.25" customHeight="1">
      <c r="A93" s="1037"/>
      <c r="B93" s="1038" t="s">
        <v>790</v>
      </c>
      <c r="C93" s="1039" t="s">
        <v>761</v>
      </c>
      <c r="D93" s="1040">
        <v>2</v>
      </c>
      <c r="E93" s="1041"/>
      <c r="F93" s="1009">
        <f>+E93*D93</f>
        <v>0</v>
      </c>
    </row>
    <row r="94" spans="1:6" s="1042" customFormat="1" ht="14.25" customHeight="1">
      <c r="A94" s="1037"/>
      <c r="B94" s="1038"/>
      <c r="C94" s="1039"/>
      <c r="D94" s="1040"/>
      <c r="E94" s="1041"/>
      <c r="F94" s="1041"/>
    </row>
    <row r="95" spans="1:6" s="1017" customFormat="1">
      <c r="A95" s="1032" t="s">
        <v>1007</v>
      </c>
      <c r="B95" s="1033" t="s">
        <v>775</v>
      </c>
      <c r="C95" s="1034"/>
      <c r="D95" s="1020"/>
      <c r="E95" s="1035"/>
      <c r="F95" s="1036"/>
    </row>
    <row r="96" spans="1:6" s="1042" customFormat="1" ht="14.25" customHeight="1">
      <c r="A96" s="1037"/>
      <c r="B96" s="1038" t="s">
        <v>776</v>
      </c>
      <c r="C96" s="1039" t="s">
        <v>761</v>
      </c>
      <c r="D96" s="1040">
        <v>10</v>
      </c>
      <c r="E96" s="1041"/>
      <c r="F96" s="1009">
        <f>+E96*D96</f>
        <v>0</v>
      </c>
    </row>
    <row r="97" spans="1:6" s="1042" customFormat="1" ht="14.25" customHeight="1">
      <c r="A97" s="1037"/>
      <c r="B97" s="1038" t="s">
        <v>777</v>
      </c>
      <c r="C97" s="1039" t="s">
        <v>761</v>
      </c>
      <c r="D97" s="1040">
        <v>10</v>
      </c>
      <c r="E97" s="1041"/>
      <c r="F97" s="1009">
        <f>+E97*D97</f>
        <v>0</v>
      </c>
    </row>
    <row r="98" spans="1:6" s="1042" customFormat="1" ht="14.25" customHeight="1">
      <c r="A98" s="1037"/>
      <c r="B98" s="1038"/>
      <c r="C98" s="1039"/>
      <c r="D98" s="1040"/>
      <c r="E98" s="1041"/>
      <c r="F98" s="1041"/>
    </row>
    <row r="99" spans="1:6" s="1017" customFormat="1" ht="25.5">
      <c r="A99" s="1032" t="s">
        <v>1008</v>
      </c>
      <c r="B99" s="1033" t="s">
        <v>779</v>
      </c>
      <c r="C99" s="1034"/>
      <c r="D99" s="1020"/>
      <c r="E99" s="1035"/>
      <c r="F99" s="1036"/>
    </row>
    <row r="100" spans="1:6" s="1042" customFormat="1" ht="14.25" customHeight="1">
      <c r="A100" s="1037"/>
      <c r="B100" s="1038" t="s">
        <v>780</v>
      </c>
      <c r="C100" s="1039" t="s">
        <v>761</v>
      </c>
      <c r="D100" s="1040">
        <v>1</v>
      </c>
      <c r="E100" s="1041"/>
      <c r="F100" s="1009">
        <f>+E100*D100</f>
        <v>0</v>
      </c>
    </row>
    <row r="101" spans="1:6" s="1042" customFormat="1" ht="14.25" customHeight="1">
      <c r="A101" s="1037"/>
      <c r="B101" s="1038"/>
      <c r="C101" s="1039"/>
      <c r="D101" s="1040"/>
      <c r="E101" s="1041"/>
      <c r="F101" s="1041"/>
    </row>
    <row r="102" spans="1:6" s="1017" customFormat="1" ht="25.5">
      <c r="A102" s="1032" t="s">
        <v>1009</v>
      </c>
      <c r="B102" s="1033" t="s">
        <v>782</v>
      </c>
      <c r="C102" s="1034"/>
      <c r="D102" s="1020"/>
      <c r="E102" s="1035"/>
      <c r="F102" s="1036"/>
    </row>
    <row r="103" spans="1:6" s="1042" customFormat="1" ht="14.25" customHeight="1">
      <c r="A103" s="1037"/>
      <c r="B103" s="1038" t="s">
        <v>1010</v>
      </c>
      <c r="C103" s="1039" t="s">
        <v>761</v>
      </c>
      <c r="D103" s="1040">
        <v>1</v>
      </c>
      <c r="E103" s="1041"/>
      <c r="F103" s="1009">
        <f>+E103*D103</f>
        <v>0</v>
      </c>
    </row>
    <row r="104" spans="1:6" s="1042" customFormat="1" ht="14.25" customHeight="1">
      <c r="A104" s="1037"/>
      <c r="B104" s="1038"/>
      <c r="C104" s="1039"/>
      <c r="D104" s="1040"/>
      <c r="E104" s="1041"/>
      <c r="F104" s="1041"/>
    </row>
    <row r="105" spans="1:6" s="1017" customFormat="1" ht="53.25" customHeight="1">
      <c r="A105" s="1043" t="s">
        <v>1011</v>
      </c>
      <c r="B105" s="1033" t="s">
        <v>785</v>
      </c>
      <c r="C105" s="1034"/>
      <c r="D105" s="1020"/>
      <c r="E105" s="1021"/>
      <c r="F105" s="1021"/>
    </row>
    <row r="106" spans="1:6" s="1042" customFormat="1" ht="14.25" customHeight="1">
      <c r="A106" s="1037"/>
      <c r="B106" s="1038"/>
      <c r="C106" s="1039" t="s">
        <v>698</v>
      </c>
      <c r="D106" s="1040">
        <v>8</v>
      </c>
      <c r="E106" s="1041"/>
      <c r="F106" s="1009">
        <f>+E106*D106</f>
        <v>0</v>
      </c>
    </row>
    <row r="107" spans="1:6" s="1042" customFormat="1" ht="14.25" customHeight="1">
      <c r="A107" s="1037"/>
      <c r="B107" s="1038"/>
      <c r="C107" s="1039"/>
      <c r="D107" s="1040"/>
      <c r="E107" s="1041"/>
      <c r="F107" s="1041"/>
    </row>
    <row r="108" spans="1:6" s="1049" customFormat="1" ht="38.25">
      <c r="A108" s="1044" t="s">
        <v>1012</v>
      </c>
      <c r="B108" s="1045" t="s">
        <v>1013</v>
      </c>
      <c r="C108" s="1046"/>
      <c r="D108" s="1047"/>
      <c r="E108" s="1048"/>
      <c r="F108" s="1048"/>
    </row>
    <row r="109" spans="1:6" s="1049" customFormat="1">
      <c r="A109" s="1044"/>
      <c r="B109" s="1050" t="s">
        <v>1014</v>
      </c>
      <c r="C109" s="1039"/>
      <c r="D109" s="1051"/>
      <c r="E109" s="1048"/>
      <c r="F109" s="1048"/>
    </row>
    <row r="110" spans="1:6" s="1049" customFormat="1">
      <c r="A110" s="1044"/>
      <c r="B110" s="1050" t="s">
        <v>1015</v>
      </c>
      <c r="C110" s="1039"/>
      <c r="D110" s="1051"/>
      <c r="E110" s="1048"/>
      <c r="F110" s="1048"/>
    </row>
    <row r="111" spans="1:6" s="1049" customFormat="1">
      <c r="A111" s="1044"/>
      <c r="B111" s="1050" t="s">
        <v>1016</v>
      </c>
      <c r="C111" s="1039"/>
      <c r="D111" s="1051"/>
      <c r="E111" s="1048"/>
      <c r="F111" s="1048"/>
    </row>
    <row r="112" spans="1:6" s="1042" customFormat="1">
      <c r="A112" s="1037"/>
      <c r="B112" s="1038" t="s">
        <v>776</v>
      </c>
      <c r="C112" s="1039" t="s">
        <v>761</v>
      </c>
      <c r="D112" s="1040">
        <v>30</v>
      </c>
      <c r="E112" s="1041"/>
      <c r="F112" s="1009">
        <f>+E112*D112</f>
        <v>0</v>
      </c>
    </row>
    <row r="113" spans="1:9" s="1049" customFormat="1">
      <c r="A113" s="1044"/>
      <c r="B113" s="1052"/>
      <c r="C113" s="1046"/>
      <c r="D113" s="1047"/>
      <c r="E113" s="1048"/>
      <c r="F113" s="1048"/>
    </row>
    <row r="114" spans="1:9" s="1010" customFormat="1" ht="25.5">
      <c r="A114" s="1044" t="s">
        <v>1017</v>
      </c>
      <c r="B114" s="1053" t="s">
        <v>1018</v>
      </c>
      <c r="C114" s="1039"/>
      <c r="D114" s="1051"/>
      <c r="E114" s="1048"/>
      <c r="F114" s="1048"/>
    </row>
    <row r="115" spans="1:9" s="1010" customFormat="1">
      <c r="A115" s="1054"/>
      <c r="B115" s="1038" t="s">
        <v>773</v>
      </c>
      <c r="C115" s="1039" t="s">
        <v>30</v>
      </c>
      <c r="D115" s="1055">
        <v>15</v>
      </c>
      <c r="E115" s="1048"/>
      <c r="F115" s="1009">
        <f>+E115*D115</f>
        <v>0</v>
      </c>
    </row>
    <row r="116" spans="1:9" s="1010" customFormat="1">
      <c r="A116" s="1054"/>
      <c r="B116" s="1056"/>
      <c r="C116" s="1046"/>
      <c r="D116" s="1057"/>
      <c r="E116" s="1048"/>
      <c r="F116" s="1048"/>
    </row>
    <row r="117" spans="1:9" s="1010" customFormat="1" ht="25.5">
      <c r="A117" s="1032" t="s">
        <v>1019</v>
      </c>
      <c r="B117" s="1058" t="s">
        <v>1020</v>
      </c>
      <c r="C117" s="1034"/>
      <c r="D117" s="1034"/>
      <c r="E117" s="1059"/>
      <c r="F117" s="1036"/>
    </row>
    <row r="118" spans="1:9" s="1042" customFormat="1">
      <c r="A118" s="1037"/>
      <c r="B118" s="1038" t="s">
        <v>776</v>
      </c>
      <c r="C118" s="1039" t="s">
        <v>761</v>
      </c>
      <c r="D118" s="1040">
        <v>30</v>
      </c>
      <c r="E118" s="1041"/>
      <c r="F118" s="1060">
        <f>+E118*D118</f>
        <v>0</v>
      </c>
    </row>
    <row r="119" spans="1:9" s="1010" customFormat="1">
      <c r="A119" s="1061"/>
      <c r="B119" s="1062"/>
      <c r="C119" s="1063"/>
      <c r="D119" s="1063"/>
      <c r="E119" s="1064"/>
      <c r="F119" s="1065"/>
    </row>
    <row r="120" spans="1:9" s="1049" customFormat="1" ht="39.75" customHeight="1">
      <c r="A120" s="1044" t="s">
        <v>1021</v>
      </c>
      <c r="B120" s="1066" t="s">
        <v>1022</v>
      </c>
      <c r="C120" s="1039"/>
      <c r="D120" s="1067"/>
      <c r="E120" s="1048"/>
      <c r="F120" s="1048"/>
    </row>
    <row r="121" spans="1:9" s="1042" customFormat="1" ht="14.25" customHeight="1">
      <c r="A121" s="1037"/>
      <c r="B121" s="1038" t="s">
        <v>777</v>
      </c>
      <c r="C121" s="1039" t="s">
        <v>761</v>
      </c>
      <c r="D121" s="1040">
        <v>10</v>
      </c>
      <c r="E121" s="1041"/>
      <c r="F121" s="1068">
        <f>+E121*D121</f>
        <v>0</v>
      </c>
    </row>
    <row r="122" spans="1:9" s="1049" customFormat="1" ht="14.25" customHeight="1">
      <c r="A122" s="1044"/>
      <c r="B122" s="1069"/>
      <c r="C122" s="1055"/>
      <c r="D122" s="1051"/>
      <c r="E122" s="1048"/>
      <c r="F122" s="1048"/>
    </row>
    <row r="123" spans="1:9" s="1075" customFormat="1" ht="14.25" customHeight="1">
      <c r="A123" s="1070"/>
      <c r="B123" s="1071"/>
      <c r="C123" s="1072"/>
      <c r="D123" s="1073"/>
      <c r="E123" s="1074"/>
      <c r="F123" s="1074"/>
    </row>
    <row r="124" spans="1:9" s="1042" customFormat="1" ht="38.25">
      <c r="A124" s="1037" t="s">
        <v>1023</v>
      </c>
      <c r="B124" s="1076" t="s">
        <v>789</v>
      </c>
      <c r="C124" s="1077"/>
      <c r="D124" s="1040"/>
      <c r="E124" s="1041"/>
      <c r="F124" s="1078"/>
    </row>
    <row r="125" spans="1:9" s="1042" customFormat="1">
      <c r="A125" s="1037"/>
      <c r="B125" s="1079" t="s">
        <v>790</v>
      </c>
      <c r="C125" s="1077" t="s">
        <v>30</v>
      </c>
      <c r="D125" s="1040">
        <v>64</v>
      </c>
      <c r="E125" s="1041"/>
      <c r="F125" s="1068">
        <f>+E125*D125</f>
        <v>0</v>
      </c>
    </row>
    <row r="126" spans="1:9" s="1042" customFormat="1" ht="14.25" customHeight="1">
      <c r="A126" s="1037"/>
      <c r="B126" s="1038" t="s">
        <v>1024</v>
      </c>
      <c r="C126" s="1077" t="s">
        <v>30</v>
      </c>
      <c r="D126" s="1040">
        <v>80</v>
      </c>
      <c r="E126" s="1041"/>
      <c r="F126" s="1068">
        <f>+E126*D126</f>
        <v>0</v>
      </c>
    </row>
    <row r="127" spans="1:9" s="1042" customFormat="1" ht="14.25" customHeight="1">
      <c r="A127" s="1037"/>
      <c r="B127" s="1038" t="s">
        <v>1025</v>
      </c>
      <c r="C127" s="1077" t="s">
        <v>30</v>
      </c>
      <c r="D127" s="1040">
        <v>20</v>
      </c>
      <c r="E127" s="1041"/>
      <c r="F127" s="1068">
        <f>+E127*D127</f>
        <v>0</v>
      </c>
    </row>
    <row r="128" spans="1:9" s="1017" customFormat="1" ht="14.25" customHeight="1">
      <c r="A128" s="1032"/>
      <c r="B128" s="1080"/>
      <c r="C128" s="1020"/>
      <c r="D128" s="1081"/>
      <c r="E128" s="1036"/>
      <c r="F128" s="1036"/>
      <c r="H128" s="1042"/>
      <c r="I128" s="1042"/>
    </row>
    <row r="129" spans="1:9" s="1042" customFormat="1" ht="27" customHeight="1">
      <c r="A129" s="1037" t="s">
        <v>1026</v>
      </c>
      <c r="B129" s="1076" t="s">
        <v>793</v>
      </c>
      <c r="C129" s="1077"/>
      <c r="D129" s="1040"/>
      <c r="E129" s="1041"/>
      <c r="F129" s="1078"/>
    </row>
    <row r="130" spans="1:9" s="1042" customFormat="1" ht="14.25" customHeight="1">
      <c r="A130" s="1037"/>
      <c r="B130" s="1038" t="s">
        <v>790</v>
      </c>
      <c r="C130" s="1039" t="s">
        <v>761</v>
      </c>
      <c r="D130" s="1040">
        <v>16</v>
      </c>
      <c r="E130" s="1041"/>
      <c r="F130" s="1068">
        <f>+E130*D130</f>
        <v>0</v>
      </c>
    </row>
    <row r="131" spans="1:9" s="1042" customFormat="1" ht="14.25" customHeight="1">
      <c r="A131" s="1037"/>
      <c r="B131" s="1038" t="s">
        <v>1027</v>
      </c>
      <c r="C131" s="1039" t="s">
        <v>761</v>
      </c>
      <c r="D131" s="1040">
        <v>8</v>
      </c>
      <c r="E131" s="1041"/>
      <c r="F131" s="1068">
        <f>+E131*D131</f>
        <v>0</v>
      </c>
    </row>
    <row r="132" spans="1:9" s="1042" customFormat="1" ht="14.25" customHeight="1">
      <c r="A132" s="1037"/>
      <c r="B132" s="1038" t="s">
        <v>1028</v>
      </c>
      <c r="C132" s="1039" t="s">
        <v>761</v>
      </c>
      <c r="D132" s="1040">
        <v>8</v>
      </c>
      <c r="E132" s="1041"/>
      <c r="F132" s="1068">
        <f>+E132*D132</f>
        <v>0</v>
      </c>
    </row>
    <row r="133" spans="1:9" s="1017" customFormat="1" ht="14.25" customHeight="1">
      <c r="A133" s="1032"/>
      <c r="B133" s="1080"/>
      <c r="C133" s="1020"/>
      <c r="D133" s="1081"/>
      <c r="E133" s="1036"/>
      <c r="F133" s="1036"/>
      <c r="H133" s="1042"/>
      <c r="I133" s="1042"/>
    </row>
    <row r="134" spans="1:9" s="1042" customFormat="1" ht="27" customHeight="1">
      <c r="A134" s="1037" t="s">
        <v>1029</v>
      </c>
      <c r="B134" s="1082" t="s">
        <v>905</v>
      </c>
      <c r="C134" s="1083"/>
      <c r="D134" s="1040"/>
      <c r="E134" s="1041"/>
      <c r="F134" s="1078"/>
    </row>
    <row r="135" spans="1:9" s="1017" customFormat="1" ht="14.25" customHeight="1">
      <c r="A135" s="1044"/>
      <c r="B135" s="1084" t="s">
        <v>1030</v>
      </c>
      <c r="C135" s="1085" t="s">
        <v>30</v>
      </c>
      <c r="D135" s="1086">
        <v>80</v>
      </c>
      <c r="E135" s="1036"/>
      <c r="F135" s="1068">
        <f>+E135*D135</f>
        <v>0</v>
      </c>
      <c r="H135" s="1042"/>
      <c r="I135" s="1042"/>
    </row>
    <row r="136" spans="1:9" s="1049" customFormat="1" ht="14.25" customHeight="1">
      <c r="A136" s="1044"/>
      <c r="B136" s="1084" t="s">
        <v>906</v>
      </c>
      <c r="C136" s="1085" t="s">
        <v>30</v>
      </c>
      <c r="D136" s="1086">
        <v>220</v>
      </c>
      <c r="E136" s="1048"/>
      <c r="F136" s="1036">
        <f>+E136*D136</f>
        <v>0</v>
      </c>
      <c r="H136" s="1042"/>
      <c r="I136" s="1042"/>
    </row>
    <row r="137" spans="1:9" s="1049" customFormat="1" ht="14.25" customHeight="1">
      <c r="A137" s="1044"/>
      <c r="B137" s="1084" t="s">
        <v>907</v>
      </c>
      <c r="C137" s="1085" t="s">
        <v>30</v>
      </c>
      <c r="D137" s="1086">
        <v>16</v>
      </c>
      <c r="E137" s="1048"/>
      <c r="F137" s="1036">
        <f>+E137*D137</f>
        <v>0</v>
      </c>
      <c r="H137" s="1042"/>
      <c r="I137" s="1042"/>
    </row>
    <row r="138" spans="1:9" s="1042" customFormat="1" ht="14.25" customHeight="1">
      <c r="A138" s="1037"/>
      <c r="B138" s="1087"/>
      <c r="C138" s="1077"/>
      <c r="D138" s="1040"/>
      <c r="E138" s="1041"/>
      <c r="F138" s="1088"/>
    </row>
    <row r="139" spans="1:9" s="1017" customFormat="1" ht="27.75" customHeight="1">
      <c r="A139" s="1032" t="s">
        <v>1031</v>
      </c>
      <c r="B139" s="1058" t="s">
        <v>797</v>
      </c>
      <c r="C139" s="1034"/>
      <c r="D139" s="1020"/>
      <c r="E139" s="1059"/>
      <c r="F139" s="1068"/>
    </row>
    <row r="140" spans="1:9" s="1042" customFormat="1" ht="14.25" customHeight="1">
      <c r="A140" s="1037"/>
      <c r="B140" s="1089"/>
      <c r="C140" s="1039" t="s">
        <v>798</v>
      </c>
      <c r="D140" s="1040">
        <v>50</v>
      </c>
      <c r="E140" s="1041"/>
      <c r="F140" s="1090">
        <f>+E140*D140</f>
        <v>0</v>
      </c>
    </row>
    <row r="141" spans="1:9" s="1042" customFormat="1" ht="14.25" customHeight="1">
      <c r="A141" s="1037"/>
      <c r="B141" s="1089"/>
      <c r="C141" s="1039"/>
      <c r="D141" s="1040"/>
      <c r="E141" s="1041"/>
      <c r="F141" s="1088"/>
    </row>
    <row r="142" spans="1:9" s="1017" customFormat="1" ht="38.25">
      <c r="A142" s="1032" t="s">
        <v>1032</v>
      </c>
      <c r="B142" s="1058" t="s">
        <v>800</v>
      </c>
      <c r="C142" s="1034"/>
      <c r="D142" s="1020"/>
      <c r="E142" s="1059"/>
      <c r="F142" s="1068"/>
    </row>
    <row r="143" spans="1:9" s="1042" customFormat="1" ht="14.25" customHeight="1">
      <c r="A143" s="1037"/>
      <c r="B143" s="1089"/>
      <c r="C143" s="1039" t="s">
        <v>492</v>
      </c>
      <c r="D143" s="1040">
        <v>100</v>
      </c>
      <c r="E143" s="1041"/>
      <c r="F143" s="1090">
        <f>+E143*D143</f>
        <v>0</v>
      </c>
    </row>
    <row r="144" spans="1:9" s="1042" customFormat="1" ht="14.25" customHeight="1">
      <c r="A144" s="1037"/>
      <c r="B144" s="1089"/>
      <c r="C144" s="1039"/>
      <c r="D144" s="1040"/>
      <c r="E144" s="1041"/>
      <c r="F144" s="1068"/>
    </row>
    <row r="145" spans="1:8" s="1017" customFormat="1" ht="66" customHeight="1">
      <c r="A145" s="1032" t="s">
        <v>1033</v>
      </c>
      <c r="B145" s="1058" t="s">
        <v>912</v>
      </c>
      <c r="C145" s="1091"/>
      <c r="D145" s="1091"/>
      <c r="E145" s="1092"/>
      <c r="F145" s="1059"/>
    </row>
    <row r="146" spans="1:8" s="1042" customFormat="1" ht="14.25" customHeight="1">
      <c r="A146" s="1037"/>
      <c r="B146" s="1089"/>
      <c r="C146" s="1039" t="s">
        <v>492</v>
      </c>
      <c r="D146" s="1040">
        <v>10</v>
      </c>
      <c r="E146" s="1041"/>
      <c r="F146" s="1036">
        <f>+E146*D146</f>
        <v>0</v>
      </c>
    </row>
    <row r="147" spans="1:8" s="1099" customFormat="1" ht="76.5">
      <c r="A147" s="1093" t="s">
        <v>1034</v>
      </c>
      <c r="B147" s="1094" t="s">
        <v>1035</v>
      </c>
      <c r="C147" s="1063"/>
      <c r="D147" s="1095"/>
      <c r="E147" s="1096"/>
      <c r="F147" s="1097"/>
      <c r="G147" s="1098"/>
    </row>
    <row r="148" spans="1:8" s="1106" customFormat="1" ht="14.25" customHeight="1">
      <c r="A148" s="1100"/>
      <c r="B148" s="1101" t="s">
        <v>1036</v>
      </c>
      <c r="C148" s="1102"/>
      <c r="D148" s="1102"/>
      <c r="E148" s="1103"/>
      <c r="F148" s="1104"/>
      <c r="G148" s="1105"/>
    </row>
    <row r="149" spans="1:8" s="1110" customFormat="1" ht="15" customHeight="1">
      <c r="A149" s="986"/>
      <c r="B149" s="1107" t="s">
        <v>1037</v>
      </c>
      <c r="C149" s="983"/>
      <c r="D149" s="1073"/>
      <c r="E149" s="1108"/>
      <c r="F149" s="1109"/>
      <c r="G149" s="1098"/>
    </row>
    <row r="150" spans="1:8" s="1099" customFormat="1" ht="14.25" customHeight="1">
      <c r="A150" s="1093"/>
      <c r="B150" s="1038" t="s">
        <v>790</v>
      </c>
      <c r="C150" s="1111" t="s">
        <v>30</v>
      </c>
      <c r="D150" s="1040">
        <v>64</v>
      </c>
      <c r="E150" s="1096"/>
      <c r="F150" s="1036">
        <f t="shared" ref="F150:F156" si="0">+E150*D150</f>
        <v>0</v>
      </c>
      <c r="G150" s="1098"/>
      <c r="H150" s="1112"/>
    </row>
    <row r="151" spans="1:8" s="1099" customFormat="1" ht="14.25" customHeight="1">
      <c r="A151" s="1093"/>
      <c r="B151" s="1038" t="s">
        <v>1027</v>
      </c>
      <c r="C151" s="1111" t="s">
        <v>30</v>
      </c>
      <c r="D151" s="1040">
        <v>80</v>
      </c>
      <c r="E151" s="1096"/>
      <c r="F151" s="1036">
        <f t="shared" si="0"/>
        <v>0</v>
      </c>
      <c r="G151" s="1098"/>
      <c r="H151" s="1112"/>
    </row>
    <row r="152" spans="1:8" s="1099" customFormat="1" ht="14.25" customHeight="1">
      <c r="A152" s="1093"/>
      <c r="B152" s="1038" t="s">
        <v>1028</v>
      </c>
      <c r="C152" s="1111" t="s">
        <v>30</v>
      </c>
      <c r="D152" s="1040">
        <v>20</v>
      </c>
      <c r="E152" s="1096"/>
      <c r="F152" s="1036">
        <f t="shared" si="0"/>
        <v>0</v>
      </c>
      <c r="G152" s="1098"/>
      <c r="H152" s="1112"/>
    </row>
    <row r="153" spans="1:8" s="1099" customFormat="1" ht="14.25" customHeight="1">
      <c r="A153" s="1093"/>
      <c r="B153" s="1113" t="s">
        <v>1038</v>
      </c>
      <c r="C153" s="1111" t="s">
        <v>30</v>
      </c>
      <c r="D153" s="1086">
        <v>80</v>
      </c>
      <c r="E153" s="1096"/>
      <c r="F153" s="1036">
        <f t="shared" si="0"/>
        <v>0</v>
      </c>
      <c r="G153" s="1098"/>
    </row>
    <row r="154" spans="1:8" s="1099" customFormat="1" ht="14.25" customHeight="1">
      <c r="A154" s="1093"/>
      <c r="B154" s="1113" t="s">
        <v>1039</v>
      </c>
      <c r="C154" s="1111" t="s">
        <v>30</v>
      </c>
      <c r="D154" s="1086">
        <v>220</v>
      </c>
      <c r="E154" s="1096"/>
      <c r="F154" s="1036">
        <f t="shared" si="0"/>
        <v>0</v>
      </c>
      <c r="G154" s="1098"/>
    </row>
    <row r="155" spans="1:8" s="1099" customFormat="1" ht="14.25" customHeight="1">
      <c r="A155" s="1093"/>
      <c r="B155" s="1113" t="s">
        <v>1040</v>
      </c>
      <c r="C155" s="1111" t="s">
        <v>30</v>
      </c>
      <c r="D155" s="1086">
        <v>16</v>
      </c>
      <c r="E155" s="1096"/>
      <c r="F155" s="1036">
        <f t="shared" si="0"/>
        <v>0</v>
      </c>
      <c r="G155" s="1098"/>
    </row>
    <row r="156" spans="1:8" s="1110" customFormat="1" ht="14.25" customHeight="1">
      <c r="A156" s="986"/>
      <c r="B156" s="1107" t="s">
        <v>895</v>
      </c>
      <c r="C156" s="1102" t="s">
        <v>492</v>
      </c>
      <c r="D156" s="1114">
        <v>4</v>
      </c>
      <c r="E156" s="1108"/>
      <c r="F156" s="1036">
        <f t="shared" si="0"/>
        <v>0</v>
      </c>
      <c r="G156" s="1098"/>
    </row>
    <row r="157" spans="1:8" s="1110" customFormat="1" ht="14.25" customHeight="1">
      <c r="A157" s="986"/>
      <c r="B157" s="1107"/>
      <c r="C157" s="1102"/>
      <c r="D157" s="1114"/>
      <c r="E157" s="1108"/>
      <c r="F157" s="1036"/>
      <c r="G157" s="1098"/>
    </row>
    <row r="158" spans="1:8" s="1075" customFormat="1" ht="39.75" customHeight="1">
      <c r="A158" s="1070" t="s">
        <v>1041</v>
      </c>
      <c r="B158" s="1058" t="s">
        <v>1042</v>
      </c>
      <c r="C158" s="1115"/>
      <c r="D158" s="1073"/>
      <c r="E158" s="1074"/>
      <c r="F158" s="1074"/>
    </row>
    <row r="159" spans="1:8" s="1075" customFormat="1" ht="14.25" customHeight="1">
      <c r="A159" s="1070"/>
      <c r="B159" s="1116"/>
      <c r="C159" s="1115" t="s">
        <v>492</v>
      </c>
      <c r="D159" s="1073">
        <v>60</v>
      </c>
      <c r="E159" s="1074"/>
      <c r="F159" s="1036">
        <f>+E159*D159</f>
        <v>0</v>
      </c>
    </row>
    <row r="160" spans="1:8" s="1075" customFormat="1" ht="40.5" customHeight="1">
      <c r="A160" s="1070"/>
      <c r="B160" s="1107" t="s">
        <v>812</v>
      </c>
      <c r="C160" s="1115"/>
      <c r="D160" s="1073"/>
      <c r="E160" s="1074"/>
      <c r="F160" s="1074"/>
    </row>
    <row r="161" spans="1:9" s="1121" customFormat="1">
      <c r="A161" s="1079"/>
      <c r="B161" s="1079"/>
      <c r="C161" s="1117"/>
      <c r="D161" s="1118"/>
      <c r="E161" s="1119"/>
      <c r="F161" s="1120"/>
    </row>
    <row r="162" spans="1:9" s="1126" customFormat="1" ht="63.75">
      <c r="A162" s="1122" t="s">
        <v>1043</v>
      </c>
      <c r="B162" s="1122" t="s">
        <v>1044</v>
      </c>
      <c r="C162" s="1123"/>
      <c r="D162" s="1124"/>
      <c r="E162" s="1125"/>
      <c r="F162" s="1120"/>
    </row>
    <row r="163" spans="1:9" s="1121" customFormat="1">
      <c r="A163" s="1127"/>
      <c r="B163" s="1127" t="s">
        <v>1045</v>
      </c>
      <c r="C163" s="1128" t="s">
        <v>30</v>
      </c>
      <c r="D163" s="1118">
        <v>120</v>
      </c>
      <c r="E163" s="1119"/>
      <c r="F163" s="1129" t="str">
        <f>IF(E163="","",D163*E163)</f>
        <v/>
      </c>
    </row>
    <row r="164" spans="1:9" s="1126" customFormat="1">
      <c r="A164" s="1130"/>
      <c r="B164" s="1131" t="s">
        <v>1046</v>
      </c>
      <c r="C164" s="1132"/>
      <c r="D164" s="1133"/>
      <c r="E164" s="1134"/>
      <c r="F164" s="1120"/>
    </row>
    <row r="165" spans="1:9" s="1075" customFormat="1">
      <c r="A165" s="1070"/>
      <c r="B165" s="1135"/>
      <c r="C165" s="1111"/>
      <c r="D165" s="1136"/>
      <c r="E165" s="1137"/>
      <c r="F165" s="1138" t="str">
        <f>IF(E165="","",D165*E165)</f>
        <v/>
      </c>
    </row>
    <row r="166" spans="1:9" s="1144" customFormat="1" ht="180" customHeight="1">
      <c r="A166" s="1139" t="s">
        <v>1047</v>
      </c>
      <c r="B166" s="1140" t="s">
        <v>1048</v>
      </c>
      <c r="C166" s="1141"/>
      <c r="D166" s="1142"/>
      <c r="E166" s="1143"/>
      <c r="F166" s="1143"/>
      <c r="I166" s="1145"/>
    </row>
    <row r="167" spans="1:9" s="1144" customFormat="1">
      <c r="A167" s="1146"/>
      <c r="B167" s="1147" t="s">
        <v>1049</v>
      </c>
      <c r="C167" s="1141" t="s">
        <v>30</v>
      </c>
      <c r="D167" s="1142">
        <v>16</v>
      </c>
      <c r="E167" s="1143"/>
      <c r="F167" s="1129" t="str">
        <f>IF(E167="","",D167*E167)</f>
        <v/>
      </c>
      <c r="I167" s="1145"/>
    </row>
    <row r="168" spans="1:9" s="1144" customFormat="1">
      <c r="A168" s="1146"/>
      <c r="B168" s="1147"/>
      <c r="C168" s="1141"/>
      <c r="D168" s="1142"/>
      <c r="E168" s="1143"/>
      <c r="F168" s="1143"/>
      <c r="I168" s="1145"/>
    </row>
    <row r="169" spans="1:9" s="1099" customFormat="1">
      <c r="A169" s="1148" t="s">
        <v>1050</v>
      </c>
      <c r="B169" s="1149" t="s">
        <v>1051</v>
      </c>
      <c r="C169" s="1020"/>
      <c r="D169" s="1150"/>
      <c r="E169" s="1097"/>
      <c r="F169" s="1097"/>
      <c r="G169" s="1151"/>
      <c r="H169" s="1112"/>
    </row>
    <row r="170" spans="1:9" s="1099" customFormat="1">
      <c r="A170" s="1032"/>
      <c r="B170" s="1152"/>
      <c r="C170" s="1020" t="s">
        <v>815</v>
      </c>
      <c r="D170" s="1150">
        <v>1</v>
      </c>
      <c r="E170" s="1097"/>
      <c r="F170" s="1129" t="str">
        <f>IF(E170="","",D170*E170)</f>
        <v/>
      </c>
      <c r="G170" s="1151"/>
      <c r="H170" s="1112"/>
    </row>
    <row r="171" spans="1:9" s="1075" customFormat="1">
      <c r="A171" s="1070"/>
      <c r="B171" s="1135"/>
      <c r="C171" s="1111"/>
      <c r="D171" s="1136"/>
      <c r="E171" s="1137"/>
      <c r="F171" s="1138"/>
    </row>
    <row r="172" spans="1:9" s="1017" customFormat="1" ht="25.5">
      <c r="A172" s="1070" t="s">
        <v>1052</v>
      </c>
      <c r="B172" s="1058" t="s">
        <v>819</v>
      </c>
      <c r="C172" s="1153"/>
      <c r="D172" s="1115"/>
      <c r="E172" s="1036"/>
      <c r="F172" s="1154"/>
    </row>
    <row r="173" spans="1:9" s="1075" customFormat="1">
      <c r="A173" s="1155"/>
      <c r="B173" s="1058"/>
      <c r="C173" s="1115" t="s">
        <v>815</v>
      </c>
      <c r="D173" s="1115">
        <v>1</v>
      </c>
      <c r="E173" s="1129"/>
      <c r="F173" s="1129" t="str">
        <f>IF(E173="","",D173*E173)</f>
        <v/>
      </c>
    </row>
    <row r="174" spans="1:9" s="1075" customFormat="1">
      <c r="A174" s="1155"/>
      <c r="B174" s="1058"/>
      <c r="C174" s="1115"/>
      <c r="D174" s="1115"/>
      <c r="E174" s="1129"/>
      <c r="F174" s="1129"/>
    </row>
    <row r="175" spans="1:9" s="1049" customFormat="1" ht="53.25" customHeight="1">
      <c r="A175" s="1044" t="s">
        <v>1053</v>
      </c>
      <c r="B175" s="1156" t="s">
        <v>1054</v>
      </c>
      <c r="C175" s="1051"/>
      <c r="D175" s="1157"/>
      <c r="E175" s="1048"/>
      <c r="F175" s="1048"/>
    </row>
    <row r="176" spans="1:9" ht="14.25" customHeight="1">
      <c r="A176" s="1158"/>
      <c r="B176" s="1158"/>
      <c r="C176" s="1159" t="s">
        <v>319</v>
      </c>
      <c r="D176" s="1159">
        <v>1</v>
      </c>
      <c r="E176" s="1160"/>
      <c r="F176" s="1129" t="str">
        <f>IF(E176="","",D176*E176)</f>
        <v/>
      </c>
    </row>
    <row r="177" spans="1:6" ht="14.25" customHeight="1">
      <c r="A177" s="1158"/>
      <c r="B177" s="1158"/>
      <c r="C177" s="1159"/>
      <c r="D177" s="1159"/>
      <c r="E177" s="1160"/>
    </row>
    <row r="178" spans="1:6" s="1049" customFormat="1" ht="52.5" customHeight="1">
      <c r="A178" s="1044" t="s">
        <v>1055</v>
      </c>
      <c r="B178" s="1045" t="s">
        <v>829</v>
      </c>
      <c r="C178" s="1039"/>
      <c r="D178" s="1162"/>
      <c r="E178" s="1163"/>
      <c r="F178" s="1164"/>
    </row>
    <row r="179" spans="1:6" ht="14.25" customHeight="1">
      <c r="A179" s="998"/>
      <c r="B179" s="998"/>
      <c r="C179" s="1165" t="s">
        <v>319</v>
      </c>
      <c r="D179" s="1165">
        <v>1</v>
      </c>
      <c r="E179" s="1160"/>
      <c r="F179" s="1129" t="str">
        <f>IF(E179="","",D179*E179)</f>
        <v/>
      </c>
    </row>
    <row r="180" spans="1:6" s="1049" customFormat="1" ht="14.25" customHeight="1">
      <c r="A180" s="1054"/>
      <c r="B180" s="1166"/>
      <c r="C180" s="1167"/>
      <c r="D180" s="1162"/>
      <c r="E180" s="1163"/>
      <c r="F180" s="1164"/>
    </row>
    <row r="181" spans="1:6" s="1049" customFormat="1" ht="89.25">
      <c r="A181" s="1044" t="s">
        <v>1056</v>
      </c>
      <c r="B181" s="1045" t="s">
        <v>1057</v>
      </c>
      <c r="C181" s="1039"/>
      <c r="D181" s="1162"/>
      <c r="E181" s="1163"/>
      <c r="F181" s="1164"/>
    </row>
    <row r="182" spans="1:6" s="1049" customFormat="1" ht="27" customHeight="1">
      <c r="A182" s="1054"/>
      <c r="B182" s="1045" t="s">
        <v>832</v>
      </c>
      <c r="C182" s="1051"/>
      <c r="D182" s="1162"/>
      <c r="E182" s="1163"/>
      <c r="F182" s="1164"/>
    </row>
    <row r="183" spans="1:6" ht="14.25" customHeight="1">
      <c r="A183" s="998"/>
      <c r="B183" s="998"/>
      <c r="C183" s="1165" t="s">
        <v>319</v>
      </c>
      <c r="D183" s="1165">
        <v>1</v>
      </c>
      <c r="E183" s="1160"/>
      <c r="F183" s="1129" t="str">
        <f>IF(E183="","",D183*E183)</f>
        <v/>
      </c>
    </row>
    <row r="184" spans="1:6" s="1049" customFormat="1" ht="14.25" customHeight="1">
      <c r="B184" s="1168"/>
      <c r="C184" s="1167"/>
      <c r="D184" s="1051"/>
      <c r="E184" s="1048"/>
      <c r="F184" s="1048"/>
    </row>
    <row r="185" spans="1:6" s="1049" customFormat="1" ht="27.75" customHeight="1">
      <c r="A185" s="1044" t="s">
        <v>1058</v>
      </c>
      <c r="B185" s="1045" t="s">
        <v>1059</v>
      </c>
      <c r="C185" s="1051"/>
      <c r="D185" s="1051"/>
      <c r="E185" s="1048"/>
      <c r="F185" s="1048"/>
    </row>
    <row r="186" spans="1:6" ht="14.25" customHeight="1">
      <c r="A186" s="998"/>
      <c r="B186" s="998"/>
      <c r="C186" s="1165" t="s">
        <v>319</v>
      </c>
      <c r="D186" s="1165">
        <v>1</v>
      </c>
      <c r="E186" s="1160"/>
      <c r="F186" s="1129" t="str">
        <f>IF(E186="","",D186*E186)</f>
        <v/>
      </c>
    </row>
    <row r="187" spans="1:6" s="1049" customFormat="1" ht="14.25" customHeight="1">
      <c r="A187" s="1054"/>
      <c r="B187" s="1169"/>
      <c r="C187" s="1051"/>
      <c r="D187" s="1067"/>
      <c r="E187" s="1048"/>
      <c r="F187" s="1048"/>
    </row>
    <row r="188" spans="1:6" s="1049" customFormat="1" ht="91.5" customHeight="1">
      <c r="A188" s="1044" t="s">
        <v>1060</v>
      </c>
      <c r="B188" s="1045" t="s">
        <v>1061</v>
      </c>
      <c r="C188" s="1051"/>
      <c r="D188" s="1051"/>
      <c r="E188" s="1048"/>
      <c r="F188" s="1048"/>
    </row>
    <row r="189" spans="1:6" ht="14.25" customHeight="1">
      <c r="A189" s="998"/>
      <c r="B189" s="998"/>
      <c r="C189" s="1165" t="s">
        <v>319</v>
      </c>
      <c r="D189" s="1165">
        <v>1</v>
      </c>
      <c r="E189" s="1160"/>
      <c r="F189" s="1129" t="str">
        <f>IF(E189="","",D189*E189)</f>
        <v/>
      </c>
    </row>
    <row r="190" spans="1:6" s="1049" customFormat="1" ht="14.25" customHeight="1">
      <c r="A190" s="1054"/>
      <c r="B190" s="1169"/>
      <c r="C190" s="1051"/>
      <c r="D190" s="1067"/>
      <c r="E190" s="1048"/>
      <c r="F190" s="1048"/>
    </row>
    <row r="191" spans="1:6" s="1049" customFormat="1" ht="14.25" customHeight="1">
      <c r="A191" s="1044" t="s">
        <v>1062</v>
      </c>
      <c r="B191" s="1170" t="s">
        <v>927</v>
      </c>
      <c r="C191" s="1051"/>
      <c r="D191" s="1067"/>
      <c r="E191" s="1048"/>
      <c r="F191" s="1048"/>
    </row>
    <row r="192" spans="1:6" ht="14.25" customHeight="1">
      <c r="A192" s="998"/>
      <c r="B192" s="998"/>
      <c r="C192" s="1165" t="s">
        <v>319</v>
      </c>
      <c r="D192" s="1165">
        <v>1</v>
      </c>
      <c r="E192" s="1160"/>
      <c r="F192" s="1129" t="str">
        <f>IF(E192="","",D192*E192)</f>
        <v/>
      </c>
    </row>
    <row r="193" spans="1:6" s="1049" customFormat="1" ht="14.25" customHeight="1">
      <c r="A193" s="1054"/>
      <c r="B193" s="1169"/>
      <c r="C193" s="1051"/>
      <c r="D193" s="1157"/>
      <c r="E193" s="1048"/>
      <c r="F193" s="1048"/>
    </row>
    <row r="194" spans="1:6" s="1049" customFormat="1" ht="14.25" customHeight="1">
      <c r="A194" s="1044" t="s">
        <v>1063</v>
      </c>
      <c r="B194" s="1170" t="s">
        <v>836</v>
      </c>
      <c r="C194" s="1051"/>
      <c r="D194" s="1067"/>
      <c r="E194" s="1048"/>
      <c r="F194" s="1048"/>
    </row>
    <row r="195" spans="1:6" ht="14.25" customHeight="1">
      <c r="A195" s="998"/>
      <c r="B195" s="998"/>
      <c r="C195" s="1165" t="s">
        <v>319</v>
      </c>
      <c r="D195" s="1165">
        <v>1</v>
      </c>
      <c r="E195" s="1160"/>
      <c r="F195" s="1129" t="str">
        <f>IF(E195="","",D195*E195)</f>
        <v/>
      </c>
    </row>
    <row r="196" spans="1:6" s="1049" customFormat="1" ht="14.25" customHeight="1">
      <c r="A196" s="1054"/>
      <c r="B196" s="1169"/>
      <c r="C196" s="1051"/>
      <c r="D196" s="1157"/>
      <c r="E196" s="1048"/>
      <c r="F196" s="1048"/>
    </row>
    <row r="197" spans="1:6" s="1049" customFormat="1" ht="25.5">
      <c r="A197" s="1044" t="s">
        <v>1064</v>
      </c>
      <c r="B197" s="1066" t="s">
        <v>838</v>
      </c>
      <c r="C197" s="1051"/>
      <c r="D197" s="1157"/>
      <c r="E197" s="1048"/>
      <c r="F197" s="1048"/>
    </row>
    <row r="198" spans="1:6" ht="14.25" customHeight="1">
      <c r="A198" s="998"/>
      <c r="B198" s="998"/>
      <c r="C198" s="1165" t="s">
        <v>319</v>
      </c>
      <c r="D198" s="1165">
        <v>1</v>
      </c>
      <c r="E198" s="1160"/>
      <c r="F198" s="1129" t="str">
        <f>IF(E198="","",D198*E198)</f>
        <v/>
      </c>
    </row>
    <row r="199" spans="1:6" s="1017" customFormat="1" ht="14.25" customHeight="1">
      <c r="A199" s="1032"/>
      <c r="B199" s="1171"/>
      <c r="C199" s="1020"/>
      <c r="D199" s="1081"/>
      <c r="E199" s="1036"/>
      <c r="F199" s="1036"/>
    </row>
    <row r="200" spans="1:6" s="1017" customFormat="1" ht="39.75" customHeight="1">
      <c r="A200" s="1032" t="s">
        <v>1065</v>
      </c>
      <c r="B200" s="1058" t="s">
        <v>844</v>
      </c>
      <c r="C200" s="1020"/>
      <c r="D200" s="1081"/>
      <c r="E200" s="1036"/>
      <c r="F200" s="1036"/>
    </row>
    <row r="201" spans="1:6" ht="14.25" customHeight="1">
      <c r="A201" s="998"/>
      <c r="B201" s="998"/>
      <c r="C201" s="1165" t="s">
        <v>319</v>
      </c>
      <c r="D201" s="1165">
        <v>1</v>
      </c>
      <c r="E201" s="1160"/>
      <c r="F201" s="1129" t="str">
        <f>IF(E201="","",D201*E201)</f>
        <v/>
      </c>
    </row>
    <row r="202" spans="1:6" s="1017" customFormat="1" ht="14.25" customHeight="1">
      <c r="A202" s="1032"/>
      <c r="B202" s="1171"/>
      <c r="C202" s="1020"/>
      <c r="D202" s="1081"/>
      <c r="E202" s="1036"/>
      <c r="F202" s="1036"/>
    </row>
    <row r="203" spans="1:6" s="1017" customFormat="1" ht="14.25" customHeight="1">
      <c r="A203" s="1032"/>
      <c r="B203" s="1171"/>
      <c r="C203" s="1020"/>
      <c r="D203" s="1081"/>
      <c r="E203" s="1036"/>
      <c r="F203" s="1036"/>
    </row>
    <row r="204" spans="1:6">
      <c r="B204" s="1173"/>
      <c r="C204" s="1174"/>
      <c r="E204" s="1176"/>
    </row>
    <row r="205" spans="1:6">
      <c r="A205" s="1239" t="s">
        <v>1066</v>
      </c>
      <c r="B205" s="1240"/>
      <c r="C205" s="1240"/>
      <c r="D205" s="1240"/>
      <c r="E205" s="1177" t="s">
        <v>846</v>
      </c>
      <c r="F205" s="1177">
        <f>SUM(F14:F204)</f>
        <v>0</v>
      </c>
    </row>
  </sheetData>
  <sheetProtection algorithmName="SHA-512" hashValue="2BTfC849lTnWsssoxZ51IP/Bw1EFd9g2zLT8l5wCIKg4SXlE4rUfk9Za8D7gZj6pBaH2MKqCu+T1Oe0EOZqRTg==" saltValue="pVypXS5vCxaF/LsTYevtBA==" spinCount="100000" sheet="1" objects="1" scenarios="1"/>
  <mergeCells count="3">
    <mergeCell ref="A1:D3"/>
    <mergeCell ref="A205:D205"/>
    <mergeCell ref="B9:F9"/>
  </mergeCells>
  <pageMargins left="0.70866141732283472" right="0.70866141732283472" top="0.74803149606299213" bottom="0.74803149606299213" header="0.31496062992125984" footer="0.31496062992125984"/>
  <pageSetup paperSize="9" scale="96" firstPageNumber="32" orientation="portrait" useFirstPageNumber="1" r:id="rId1"/>
  <headerFooter>
    <oddFooter xml:space="preserve">&amp;L&amp;F&amp;RD.STR.VI. HLAĐENJE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6"/>
  <sheetViews>
    <sheetView view="pageBreakPreview" zoomScale="130" zoomScaleNormal="115" zoomScaleSheetLayoutView="130" workbookViewId="0">
      <selection activeCell="B57" sqref="B57:F57"/>
    </sheetView>
  </sheetViews>
  <sheetFormatPr defaultRowHeight="12.75"/>
  <cols>
    <col min="1" max="1" width="5.28515625" style="268" customWidth="1"/>
    <col min="2" max="2" width="20.28515625" style="268" customWidth="1"/>
    <col min="3" max="3" width="4.140625" style="268" customWidth="1"/>
    <col min="4" max="5" width="9.140625" style="268"/>
    <col min="6" max="6" width="23.28515625" style="268" customWidth="1"/>
    <col min="7" max="256" width="9.140625" style="268"/>
    <col min="257" max="257" width="5.28515625" style="268" customWidth="1"/>
    <col min="258" max="258" width="20.28515625" style="268" customWidth="1"/>
    <col min="259" max="259" width="4.140625" style="268" customWidth="1"/>
    <col min="260" max="261" width="9.140625" style="268"/>
    <col min="262" max="262" width="23.28515625" style="268" customWidth="1"/>
    <col min="263" max="512" width="9.140625" style="268"/>
    <col min="513" max="513" width="5.28515625" style="268" customWidth="1"/>
    <col min="514" max="514" width="20.28515625" style="268" customWidth="1"/>
    <col min="515" max="515" width="4.140625" style="268" customWidth="1"/>
    <col min="516" max="517" width="9.140625" style="268"/>
    <col min="518" max="518" width="23.28515625" style="268" customWidth="1"/>
    <col min="519" max="768" width="9.140625" style="268"/>
    <col min="769" max="769" width="5.28515625" style="268" customWidth="1"/>
    <col min="770" max="770" width="20.28515625" style="268" customWidth="1"/>
    <col min="771" max="771" width="4.140625" style="268" customWidth="1"/>
    <col min="772" max="773" width="9.140625" style="268"/>
    <col min="774" max="774" width="23.28515625" style="268" customWidth="1"/>
    <col min="775" max="1024" width="9.140625" style="268"/>
    <col min="1025" max="1025" width="5.28515625" style="268" customWidth="1"/>
    <col min="1026" max="1026" width="20.28515625" style="268" customWidth="1"/>
    <col min="1027" max="1027" width="4.140625" style="268" customWidth="1"/>
    <col min="1028" max="1029" width="9.140625" style="268"/>
    <col min="1030" max="1030" width="23.28515625" style="268" customWidth="1"/>
    <col min="1031" max="1280" width="9.140625" style="268"/>
    <col min="1281" max="1281" width="5.28515625" style="268" customWidth="1"/>
    <col min="1282" max="1282" width="20.28515625" style="268" customWidth="1"/>
    <col min="1283" max="1283" width="4.140625" style="268" customWidth="1"/>
    <col min="1284" max="1285" width="9.140625" style="268"/>
    <col min="1286" max="1286" width="23.28515625" style="268" customWidth="1"/>
    <col min="1287" max="1536" width="9.140625" style="268"/>
    <col min="1537" max="1537" width="5.28515625" style="268" customWidth="1"/>
    <col min="1538" max="1538" width="20.28515625" style="268" customWidth="1"/>
    <col min="1539" max="1539" width="4.140625" style="268" customWidth="1"/>
    <col min="1540" max="1541" width="9.140625" style="268"/>
    <col min="1542" max="1542" width="23.28515625" style="268" customWidth="1"/>
    <col min="1543" max="1792" width="9.140625" style="268"/>
    <col min="1793" max="1793" width="5.28515625" style="268" customWidth="1"/>
    <col min="1794" max="1794" width="20.28515625" style="268" customWidth="1"/>
    <col min="1795" max="1795" width="4.140625" style="268" customWidth="1"/>
    <col min="1796" max="1797" width="9.140625" style="268"/>
    <col min="1798" max="1798" width="23.28515625" style="268" customWidth="1"/>
    <col min="1799" max="2048" width="9.140625" style="268"/>
    <col min="2049" max="2049" width="5.28515625" style="268" customWidth="1"/>
    <col min="2050" max="2050" width="20.28515625" style="268" customWidth="1"/>
    <col min="2051" max="2051" width="4.140625" style="268" customWidth="1"/>
    <col min="2052" max="2053" width="9.140625" style="268"/>
    <col min="2054" max="2054" width="23.28515625" style="268" customWidth="1"/>
    <col min="2055" max="2304" width="9.140625" style="268"/>
    <col min="2305" max="2305" width="5.28515625" style="268" customWidth="1"/>
    <col min="2306" max="2306" width="20.28515625" style="268" customWidth="1"/>
    <col min="2307" max="2307" width="4.140625" style="268" customWidth="1"/>
    <col min="2308" max="2309" width="9.140625" style="268"/>
    <col min="2310" max="2310" width="23.28515625" style="268" customWidth="1"/>
    <col min="2311" max="2560" width="9.140625" style="268"/>
    <col min="2561" max="2561" width="5.28515625" style="268" customWidth="1"/>
    <col min="2562" max="2562" width="20.28515625" style="268" customWidth="1"/>
    <col min="2563" max="2563" width="4.140625" style="268" customWidth="1"/>
    <col min="2564" max="2565" width="9.140625" style="268"/>
    <col min="2566" max="2566" width="23.28515625" style="268" customWidth="1"/>
    <col min="2567" max="2816" width="9.140625" style="268"/>
    <col min="2817" max="2817" width="5.28515625" style="268" customWidth="1"/>
    <col min="2818" max="2818" width="20.28515625" style="268" customWidth="1"/>
    <col min="2819" max="2819" width="4.140625" style="268" customWidth="1"/>
    <col min="2820" max="2821" width="9.140625" style="268"/>
    <col min="2822" max="2822" width="23.28515625" style="268" customWidth="1"/>
    <col min="2823" max="3072" width="9.140625" style="268"/>
    <col min="3073" max="3073" width="5.28515625" style="268" customWidth="1"/>
    <col min="3074" max="3074" width="20.28515625" style="268" customWidth="1"/>
    <col min="3075" max="3075" width="4.140625" style="268" customWidth="1"/>
    <col min="3076" max="3077" width="9.140625" style="268"/>
    <col min="3078" max="3078" width="23.28515625" style="268" customWidth="1"/>
    <col min="3079" max="3328" width="9.140625" style="268"/>
    <col min="3329" max="3329" width="5.28515625" style="268" customWidth="1"/>
    <col min="3330" max="3330" width="20.28515625" style="268" customWidth="1"/>
    <col min="3331" max="3331" width="4.140625" style="268" customWidth="1"/>
    <col min="3332" max="3333" width="9.140625" style="268"/>
    <col min="3334" max="3334" width="23.28515625" style="268" customWidth="1"/>
    <col min="3335" max="3584" width="9.140625" style="268"/>
    <col min="3585" max="3585" width="5.28515625" style="268" customWidth="1"/>
    <col min="3586" max="3586" width="20.28515625" style="268" customWidth="1"/>
    <col min="3587" max="3587" width="4.140625" style="268" customWidth="1"/>
    <col min="3588" max="3589" width="9.140625" style="268"/>
    <col min="3590" max="3590" width="23.28515625" style="268" customWidth="1"/>
    <col min="3591" max="3840" width="9.140625" style="268"/>
    <col min="3841" max="3841" width="5.28515625" style="268" customWidth="1"/>
    <col min="3842" max="3842" width="20.28515625" style="268" customWidth="1"/>
    <col min="3843" max="3843" width="4.140625" style="268" customWidth="1"/>
    <col min="3844" max="3845" width="9.140625" style="268"/>
    <col min="3846" max="3846" width="23.28515625" style="268" customWidth="1"/>
    <col min="3847" max="4096" width="9.140625" style="268"/>
    <col min="4097" max="4097" width="5.28515625" style="268" customWidth="1"/>
    <col min="4098" max="4098" width="20.28515625" style="268" customWidth="1"/>
    <col min="4099" max="4099" width="4.140625" style="268" customWidth="1"/>
    <col min="4100" max="4101" width="9.140625" style="268"/>
    <col min="4102" max="4102" width="23.28515625" style="268" customWidth="1"/>
    <col min="4103" max="4352" width="9.140625" style="268"/>
    <col min="4353" max="4353" width="5.28515625" style="268" customWidth="1"/>
    <col min="4354" max="4354" width="20.28515625" style="268" customWidth="1"/>
    <col min="4355" max="4355" width="4.140625" style="268" customWidth="1"/>
    <col min="4356" max="4357" width="9.140625" style="268"/>
    <col min="4358" max="4358" width="23.28515625" style="268" customWidth="1"/>
    <col min="4359" max="4608" width="9.140625" style="268"/>
    <col min="4609" max="4609" width="5.28515625" style="268" customWidth="1"/>
    <col min="4610" max="4610" width="20.28515625" style="268" customWidth="1"/>
    <col min="4611" max="4611" width="4.140625" style="268" customWidth="1"/>
    <col min="4612" max="4613" width="9.140625" style="268"/>
    <col min="4614" max="4614" width="23.28515625" style="268" customWidth="1"/>
    <col min="4615" max="4864" width="9.140625" style="268"/>
    <col min="4865" max="4865" width="5.28515625" style="268" customWidth="1"/>
    <col min="4866" max="4866" width="20.28515625" style="268" customWidth="1"/>
    <col min="4867" max="4867" width="4.140625" style="268" customWidth="1"/>
    <col min="4868" max="4869" width="9.140625" style="268"/>
    <col min="4870" max="4870" width="23.28515625" style="268" customWidth="1"/>
    <col min="4871" max="5120" width="9.140625" style="268"/>
    <col min="5121" max="5121" width="5.28515625" style="268" customWidth="1"/>
    <col min="5122" max="5122" width="20.28515625" style="268" customWidth="1"/>
    <col min="5123" max="5123" width="4.140625" style="268" customWidth="1"/>
    <col min="5124" max="5125" width="9.140625" style="268"/>
    <col min="5126" max="5126" width="23.28515625" style="268" customWidth="1"/>
    <col min="5127" max="5376" width="9.140625" style="268"/>
    <col min="5377" max="5377" width="5.28515625" style="268" customWidth="1"/>
    <col min="5378" max="5378" width="20.28515625" style="268" customWidth="1"/>
    <col min="5379" max="5379" width="4.140625" style="268" customWidth="1"/>
    <col min="5380" max="5381" width="9.140625" style="268"/>
    <col min="5382" max="5382" width="23.28515625" style="268" customWidth="1"/>
    <col min="5383" max="5632" width="9.140625" style="268"/>
    <col min="5633" max="5633" width="5.28515625" style="268" customWidth="1"/>
    <col min="5634" max="5634" width="20.28515625" style="268" customWidth="1"/>
    <col min="5635" max="5635" width="4.140625" style="268" customWidth="1"/>
    <col min="5636" max="5637" width="9.140625" style="268"/>
    <col min="5638" max="5638" width="23.28515625" style="268" customWidth="1"/>
    <col min="5639" max="5888" width="9.140625" style="268"/>
    <col min="5889" max="5889" width="5.28515625" style="268" customWidth="1"/>
    <col min="5890" max="5890" width="20.28515625" style="268" customWidth="1"/>
    <col min="5891" max="5891" width="4.140625" style="268" customWidth="1"/>
    <col min="5892" max="5893" width="9.140625" style="268"/>
    <col min="5894" max="5894" width="23.28515625" style="268" customWidth="1"/>
    <col min="5895" max="6144" width="9.140625" style="268"/>
    <col min="6145" max="6145" width="5.28515625" style="268" customWidth="1"/>
    <col min="6146" max="6146" width="20.28515625" style="268" customWidth="1"/>
    <col min="6147" max="6147" width="4.140625" style="268" customWidth="1"/>
    <col min="6148" max="6149" width="9.140625" style="268"/>
    <col min="6150" max="6150" width="23.28515625" style="268" customWidth="1"/>
    <col min="6151" max="6400" width="9.140625" style="268"/>
    <col min="6401" max="6401" width="5.28515625" style="268" customWidth="1"/>
    <col min="6402" max="6402" width="20.28515625" style="268" customWidth="1"/>
    <col min="6403" max="6403" width="4.140625" style="268" customWidth="1"/>
    <col min="6404" max="6405" width="9.140625" style="268"/>
    <col min="6406" max="6406" width="23.28515625" style="268" customWidth="1"/>
    <col min="6407" max="6656" width="9.140625" style="268"/>
    <col min="6657" max="6657" width="5.28515625" style="268" customWidth="1"/>
    <col min="6658" max="6658" width="20.28515625" style="268" customWidth="1"/>
    <col min="6659" max="6659" width="4.140625" style="268" customWidth="1"/>
    <col min="6660" max="6661" width="9.140625" style="268"/>
    <col min="6662" max="6662" width="23.28515625" style="268" customWidth="1"/>
    <col min="6663" max="6912" width="9.140625" style="268"/>
    <col min="6913" max="6913" width="5.28515625" style="268" customWidth="1"/>
    <col min="6914" max="6914" width="20.28515625" style="268" customWidth="1"/>
    <col min="6915" max="6915" width="4.140625" style="268" customWidth="1"/>
    <col min="6916" max="6917" width="9.140625" style="268"/>
    <col min="6918" max="6918" width="23.28515625" style="268" customWidth="1"/>
    <col min="6919" max="7168" width="9.140625" style="268"/>
    <col min="7169" max="7169" width="5.28515625" style="268" customWidth="1"/>
    <col min="7170" max="7170" width="20.28515625" style="268" customWidth="1"/>
    <col min="7171" max="7171" width="4.140625" style="268" customWidth="1"/>
    <col min="7172" max="7173" width="9.140625" style="268"/>
    <col min="7174" max="7174" width="23.28515625" style="268" customWidth="1"/>
    <col min="7175" max="7424" width="9.140625" style="268"/>
    <col min="7425" max="7425" width="5.28515625" style="268" customWidth="1"/>
    <col min="7426" max="7426" width="20.28515625" style="268" customWidth="1"/>
    <col min="7427" max="7427" width="4.140625" style="268" customWidth="1"/>
    <col min="7428" max="7429" width="9.140625" style="268"/>
    <col min="7430" max="7430" width="23.28515625" style="268" customWidth="1"/>
    <col min="7431" max="7680" width="9.140625" style="268"/>
    <col min="7681" max="7681" width="5.28515625" style="268" customWidth="1"/>
    <col min="7682" max="7682" width="20.28515625" style="268" customWidth="1"/>
    <col min="7683" max="7683" width="4.140625" style="268" customWidth="1"/>
    <col min="7684" max="7685" width="9.140625" style="268"/>
    <col min="7686" max="7686" width="23.28515625" style="268" customWidth="1"/>
    <col min="7687" max="7936" width="9.140625" style="268"/>
    <col min="7937" max="7937" width="5.28515625" style="268" customWidth="1"/>
    <col min="7938" max="7938" width="20.28515625" style="268" customWidth="1"/>
    <col min="7939" max="7939" width="4.140625" style="268" customWidth="1"/>
    <col min="7940" max="7941" width="9.140625" style="268"/>
    <col min="7942" max="7942" width="23.28515625" style="268" customWidth="1"/>
    <col min="7943" max="8192" width="9.140625" style="268"/>
    <col min="8193" max="8193" width="5.28515625" style="268" customWidth="1"/>
    <col min="8194" max="8194" width="20.28515625" style="268" customWidth="1"/>
    <col min="8195" max="8195" width="4.140625" style="268" customWidth="1"/>
    <col min="8196" max="8197" width="9.140625" style="268"/>
    <col min="8198" max="8198" width="23.28515625" style="268" customWidth="1"/>
    <col min="8199" max="8448" width="9.140625" style="268"/>
    <col min="8449" max="8449" width="5.28515625" style="268" customWidth="1"/>
    <col min="8450" max="8450" width="20.28515625" style="268" customWidth="1"/>
    <col min="8451" max="8451" width="4.140625" style="268" customWidth="1"/>
    <col min="8452" max="8453" width="9.140625" style="268"/>
    <col min="8454" max="8454" width="23.28515625" style="268" customWidth="1"/>
    <col min="8455" max="8704" width="9.140625" style="268"/>
    <col min="8705" max="8705" width="5.28515625" style="268" customWidth="1"/>
    <col min="8706" max="8706" width="20.28515625" style="268" customWidth="1"/>
    <col min="8707" max="8707" width="4.140625" style="268" customWidth="1"/>
    <col min="8708" max="8709" width="9.140625" style="268"/>
    <col min="8710" max="8710" width="23.28515625" style="268" customWidth="1"/>
    <col min="8711" max="8960" width="9.140625" style="268"/>
    <col min="8961" max="8961" width="5.28515625" style="268" customWidth="1"/>
    <col min="8962" max="8962" width="20.28515625" style="268" customWidth="1"/>
    <col min="8963" max="8963" width="4.140625" style="268" customWidth="1"/>
    <col min="8964" max="8965" width="9.140625" style="268"/>
    <col min="8966" max="8966" width="23.28515625" style="268" customWidth="1"/>
    <col min="8967" max="9216" width="9.140625" style="268"/>
    <col min="9217" max="9217" width="5.28515625" style="268" customWidth="1"/>
    <col min="9218" max="9218" width="20.28515625" style="268" customWidth="1"/>
    <col min="9219" max="9219" width="4.140625" style="268" customWidth="1"/>
    <col min="9220" max="9221" width="9.140625" style="268"/>
    <col min="9222" max="9222" width="23.28515625" style="268" customWidth="1"/>
    <col min="9223" max="9472" width="9.140625" style="268"/>
    <col min="9473" max="9473" width="5.28515625" style="268" customWidth="1"/>
    <col min="9474" max="9474" width="20.28515625" style="268" customWidth="1"/>
    <col min="9475" max="9475" width="4.140625" style="268" customWidth="1"/>
    <col min="9476" max="9477" width="9.140625" style="268"/>
    <col min="9478" max="9478" width="23.28515625" style="268" customWidth="1"/>
    <col min="9479" max="9728" width="9.140625" style="268"/>
    <col min="9729" max="9729" width="5.28515625" style="268" customWidth="1"/>
    <col min="9730" max="9730" width="20.28515625" style="268" customWidth="1"/>
    <col min="9731" max="9731" width="4.140625" style="268" customWidth="1"/>
    <col min="9732" max="9733" width="9.140625" style="268"/>
    <col min="9734" max="9734" width="23.28515625" style="268" customWidth="1"/>
    <col min="9735" max="9984" width="9.140625" style="268"/>
    <col min="9985" max="9985" width="5.28515625" style="268" customWidth="1"/>
    <col min="9986" max="9986" width="20.28515625" style="268" customWidth="1"/>
    <col min="9987" max="9987" width="4.140625" style="268" customWidth="1"/>
    <col min="9988" max="9989" width="9.140625" style="268"/>
    <col min="9990" max="9990" width="23.28515625" style="268" customWidth="1"/>
    <col min="9991" max="10240" width="9.140625" style="268"/>
    <col min="10241" max="10241" width="5.28515625" style="268" customWidth="1"/>
    <col min="10242" max="10242" width="20.28515625" style="268" customWidth="1"/>
    <col min="10243" max="10243" width="4.140625" style="268" customWidth="1"/>
    <col min="10244" max="10245" width="9.140625" style="268"/>
    <col min="10246" max="10246" width="23.28515625" style="268" customWidth="1"/>
    <col min="10247" max="10496" width="9.140625" style="268"/>
    <col min="10497" max="10497" width="5.28515625" style="268" customWidth="1"/>
    <col min="10498" max="10498" width="20.28515625" style="268" customWidth="1"/>
    <col min="10499" max="10499" width="4.140625" style="268" customWidth="1"/>
    <col min="10500" max="10501" width="9.140625" style="268"/>
    <col min="10502" max="10502" width="23.28515625" style="268" customWidth="1"/>
    <col min="10503" max="10752" width="9.140625" style="268"/>
    <col min="10753" max="10753" width="5.28515625" style="268" customWidth="1"/>
    <col min="10754" max="10754" width="20.28515625" style="268" customWidth="1"/>
    <col min="10755" max="10755" width="4.140625" style="268" customWidth="1"/>
    <col min="10756" max="10757" width="9.140625" style="268"/>
    <col min="10758" max="10758" width="23.28515625" style="268" customWidth="1"/>
    <col min="10759" max="11008" width="9.140625" style="268"/>
    <col min="11009" max="11009" width="5.28515625" style="268" customWidth="1"/>
    <col min="11010" max="11010" width="20.28515625" style="268" customWidth="1"/>
    <col min="11011" max="11011" width="4.140625" style="268" customWidth="1"/>
    <col min="11012" max="11013" width="9.140625" style="268"/>
    <col min="11014" max="11014" width="23.28515625" style="268" customWidth="1"/>
    <col min="11015" max="11264" width="9.140625" style="268"/>
    <col min="11265" max="11265" width="5.28515625" style="268" customWidth="1"/>
    <col min="11266" max="11266" width="20.28515625" style="268" customWidth="1"/>
    <col min="11267" max="11267" width="4.140625" style="268" customWidth="1"/>
    <col min="11268" max="11269" width="9.140625" style="268"/>
    <col min="11270" max="11270" width="23.28515625" style="268" customWidth="1"/>
    <col min="11271" max="11520" width="9.140625" style="268"/>
    <col min="11521" max="11521" width="5.28515625" style="268" customWidth="1"/>
    <col min="11522" max="11522" width="20.28515625" style="268" customWidth="1"/>
    <col min="11523" max="11523" width="4.140625" style="268" customWidth="1"/>
    <col min="11524" max="11525" width="9.140625" style="268"/>
    <col min="11526" max="11526" width="23.28515625" style="268" customWidth="1"/>
    <col min="11527" max="11776" width="9.140625" style="268"/>
    <col min="11777" max="11777" width="5.28515625" style="268" customWidth="1"/>
    <col min="11778" max="11778" width="20.28515625" style="268" customWidth="1"/>
    <col min="11779" max="11779" width="4.140625" style="268" customWidth="1"/>
    <col min="11780" max="11781" width="9.140625" style="268"/>
    <col min="11782" max="11782" width="23.28515625" style="268" customWidth="1"/>
    <col min="11783" max="12032" width="9.140625" style="268"/>
    <col min="12033" max="12033" width="5.28515625" style="268" customWidth="1"/>
    <col min="12034" max="12034" width="20.28515625" style="268" customWidth="1"/>
    <col min="12035" max="12035" width="4.140625" style="268" customWidth="1"/>
    <col min="12036" max="12037" width="9.140625" style="268"/>
    <col min="12038" max="12038" width="23.28515625" style="268" customWidth="1"/>
    <col min="12039" max="12288" width="9.140625" style="268"/>
    <col min="12289" max="12289" width="5.28515625" style="268" customWidth="1"/>
    <col min="12290" max="12290" width="20.28515625" style="268" customWidth="1"/>
    <col min="12291" max="12291" width="4.140625" style="268" customWidth="1"/>
    <col min="12292" max="12293" width="9.140625" style="268"/>
    <col min="12294" max="12294" width="23.28515625" style="268" customWidth="1"/>
    <col min="12295" max="12544" width="9.140625" style="268"/>
    <col min="12545" max="12545" width="5.28515625" style="268" customWidth="1"/>
    <col min="12546" max="12546" width="20.28515625" style="268" customWidth="1"/>
    <col min="12547" max="12547" width="4.140625" style="268" customWidth="1"/>
    <col min="12548" max="12549" width="9.140625" style="268"/>
    <col min="12550" max="12550" width="23.28515625" style="268" customWidth="1"/>
    <col min="12551" max="12800" width="9.140625" style="268"/>
    <col min="12801" max="12801" width="5.28515625" style="268" customWidth="1"/>
    <col min="12802" max="12802" width="20.28515625" style="268" customWidth="1"/>
    <col min="12803" max="12803" width="4.140625" style="268" customWidth="1"/>
    <col min="12804" max="12805" width="9.140625" style="268"/>
    <col min="12806" max="12806" width="23.28515625" style="268" customWidth="1"/>
    <col min="12807" max="13056" width="9.140625" style="268"/>
    <col min="13057" max="13057" width="5.28515625" style="268" customWidth="1"/>
    <col min="13058" max="13058" width="20.28515625" style="268" customWidth="1"/>
    <col min="13059" max="13059" width="4.140625" style="268" customWidth="1"/>
    <col min="13060" max="13061" width="9.140625" style="268"/>
    <col min="13062" max="13062" width="23.28515625" style="268" customWidth="1"/>
    <col min="13063" max="13312" width="9.140625" style="268"/>
    <col min="13313" max="13313" width="5.28515625" style="268" customWidth="1"/>
    <col min="13314" max="13314" width="20.28515625" style="268" customWidth="1"/>
    <col min="13315" max="13315" width="4.140625" style="268" customWidth="1"/>
    <col min="13316" max="13317" width="9.140625" style="268"/>
    <col min="13318" max="13318" width="23.28515625" style="268" customWidth="1"/>
    <col min="13319" max="13568" width="9.140625" style="268"/>
    <col min="13569" max="13569" width="5.28515625" style="268" customWidth="1"/>
    <col min="13570" max="13570" width="20.28515625" style="268" customWidth="1"/>
    <col min="13571" max="13571" width="4.140625" style="268" customWidth="1"/>
    <col min="13572" max="13573" width="9.140625" style="268"/>
    <col min="13574" max="13574" width="23.28515625" style="268" customWidth="1"/>
    <col min="13575" max="13824" width="9.140625" style="268"/>
    <col min="13825" max="13825" width="5.28515625" style="268" customWidth="1"/>
    <col min="13826" max="13826" width="20.28515625" style="268" customWidth="1"/>
    <col min="13827" max="13827" width="4.140625" style="268" customWidth="1"/>
    <col min="13828" max="13829" width="9.140625" style="268"/>
    <col min="13830" max="13830" width="23.28515625" style="268" customWidth="1"/>
    <col min="13831" max="14080" width="9.140625" style="268"/>
    <col min="14081" max="14081" width="5.28515625" style="268" customWidth="1"/>
    <col min="14082" max="14082" width="20.28515625" style="268" customWidth="1"/>
    <col min="14083" max="14083" width="4.140625" style="268" customWidth="1"/>
    <col min="14084" max="14085" width="9.140625" style="268"/>
    <col min="14086" max="14086" width="23.28515625" style="268" customWidth="1"/>
    <col min="14087" max="14336" width="9.140625" style="268"/>
    <col min="14337" max="14337" width="5.28515625" style="268" customWidth="1"/>
    <col min="14338" max="14338" width="20.28515625" style="268" customWidth="1"/>
    <col min="14339" max="14339" width="4.140625" style="268" customWidth="1"/>
    <col min="14340" max="14341" width="9.140625" style="268"/>
    <col min="14342" max="14342" width="23.28515625" style="268" customWidth="1"/>
    <col min="14343" max="14592" width="9.140625" style="268"/>
    <col min="14593" max="14593" width="5.28515625" style="268" customWidth="1"/>
    <col min="14594" max="14594" width="20.28515625" style="268" customWidth="1"/>
    <col min="14595" max="14595" width="4.140625" style="268" customWidth="1"/>
    <col min="14596" max="14597" width="9.140625" style="268"/>
    <col min="14598" max="14598" width="23.28515625" style="268" customWidth="1"/>
    <col min="14599" max="14848" width="9.140625" style="268"/>
    <col min="14849" max="14849" width="5.28515625" style="268" customWidth="1"/>
    <col min="14850" max="14850" width="20.28515625" style="268" customWidth="1"/>
    <col min="14851" max="14851" width="4.140625" style="268" customWidth="1"/>
    <col min="14852" max="14853" width="9.140625" style="268"/>
    <col min="14854" max="14854" width="23.28515625" style="268" customWidth="1"/>
    <col min="14855" max="15104" width="9.140625" style="268"/>
    <col min="15105" max="15105" width="5.28515625" style="268" customWidth="1"/>
    <col min="15106" max="15106" width="20.28515625" style="268" customWidth="1"/>
    <col min="15107" max="15107" width="4.140625" style="268" customWidth="1"/>
    <col min="15108" max="15109" width="9.140625" style="268"/>
    <col min="15110" max="15110" width="23.28515625" style="268" customWidth="1"/>
    <col min="15111" max="15360" width="9.140625" style="268"/>
    <col min="15361" max="15361" width="5.28515625" style="268" customWidth="1"/>
    <col min="15362" max="15362" width="20.28515625" style="268" customWidth="1"/>
    <col min="15363" max="15363" width="4.140625" style="268" customWidth="1"/>
    <col min="15364" max="15365" width="9.140625" style="268"/>
    <col min="15366" max="15366" width="23.28515625" style="268" customWidth="1"/>
    <col min="15367" max="15616" width="9.140625" style="268"/>
    <col min="15617" max="15617" width="5.28515625" style="268" customWidth="1"/>
    <col min="15618" max="15618" width="20.28515625" style="268" customWidth="1"/>
    <col min="15619" max="15619" width="4.140625" style="268" customWidth="1"/>
    <col min="15620" max="15621" width="9.140625" style="268"/>
    <col min="15622" max="15622" width="23.28515625" style="268" customWidth="1"/>
    <col min="15623" max="15872" width="9.140625" style="268"/>
    <col min="15873" max="15873" width="5.28515625" style="268" customWidth="1"/>
    <col min="15874" max="15874" width="20.28515625" style="268" customWidth="1"/>
    <col min="15875" max="15875" width="4.140625" style="268" customWidth="1"/>
    <col min="15876" max="15877" width="9.140625" style="268"/>
    <col min="15878" max="15878" width="23.28515625" style="268" customWidth="1"/>
    <col min="15879" max="16128" width="9.140625" style="268"/>
    <col min="16129" max="16129" width="5.28515625" style="268" customWidth="1"/>
    <col min="16130" max="16130" width="20.28515625" style="268" customWidth="1"/>
    <col min="16131" max="16131" width="4.140625" style="268" customWidth="1"/>
    <col min="16132" max="16133" width="9.140625" style="268"/>
    <col min="16134" max="16134" width="23.28515625" style="268" customWidth="1"/>
    <col min="16135" max="16384" width="9.140625" style="268"/>
  </cols>
  <sheetData>
    <row r="1" spans="1:7">
      <c r="A1" s="266"/>
      <c r="B1" s="266"/>
      <c r="C1" s="266"/>
      <c r="D1" s="266"/>
      <c r="E1" s="266"/>
      <c r="F1" s="267"/>
    </row>
    <row r="2" spans="1:7">
      <c r="A2" s="266"/>
      <c r="B2" s="269" t="s">
        <v>217</v>
      </c>
      <c r="C2" s="266"/>
      <c r="D2" s="266"/>
      <c r="E2" s="266"/>
      <c r="F2" s="267"/>
    </row>
    <row r="3" spans="1:7">
      <c r="A3" s="266"/>
      <c r="B3" s="266"/>
      <c r="C3" s="266"/>
      <c r="D3" s="266"/>
      <c r="E3" s="266"/>
      <c r="F3" s="267"/>
    </row>
    <row r="4" spans="1:7">
      <c r="A4" s="266"/>
      <c r="B4" s="269"/>
      <c r="C4" s="266"/>
      <c r="D4" s="266"/>
      <c r="E4" s="266"/>
      <c r="F4" s="267"/>
    </row>
    <row r="5" spans="1:7" s="271" customFormat="1" ht="86.25" customHeight="1">
      <c r="A5" s="270"/>
      <c r="B5" s="1191" t="s">
        <v>218</v>
      </c>
      <c r="C5" s="1191"/>
      <c r="D5" s="1191"/>
      <c r="E5" s="1191"/>
      <c r="F5" s="1191"/>
    </row>
    <row r="6" spans="1:7" s="271" customFormat="1">
      <c r="A6" s="270"/>
      <c r="B6" s="272"/>
      <c r="C6" s="272"/>
      <c r="D6" s="272"/>
      <c r="E6" s="272"/>
      <c r="F6" s="272"/>
    </row>
    <row r="7" spans="1:7" s="271" customFormat="1" ht="51.75" customHeight="1">
      <c r="A7" s="270"/>
      <c r="B7" s="1191" t="s">
        <v>219</v>
      </c>
      <c r="C7" s="1191"/>
      <c r="D7" s="1191"/>
      <c r="E7" s="1191"/>
      <c r="F7" s="1191"/>
      <c r="G7" s="273"/>
    </row>
    <row r="8" spans="1:7" s="271" customFormat="1">
      <c r="A8" s="270"/>
      <c r="B8" s="272"/>
      <c r="C8" s="272"/>
      <c r="D8" s="272"/>
      <c r="E8" s="272"/>
      <c r="F8" s="272"/>
    </row>
    <row r="9" spans="1:7" s="271" customFormat="1" ht="69" customHeight="1">
      <c r="A9" s="270"/>
      <c r="B9" s="1191" t="s">
        <v>220</v>
      </c>
      <c r="C9" s="1191"/>
      <c r="D9" s="1191"/>
      <c r="E9" s="1191"/>
      <c r="F9" s="1191"/>
    </row>
    <row r="10" spans="1:7" s="271" customFormat="1">
      <c r="A10" s="270"/>
      <c r="B10" s="272"/>
      <c r="C10" s="272"/>
      <c r="D10" s="272"/>
      <c r="E10" s="272"/>
      <c r="F10" s="272"/>
    </row>
    <row r="11" spans="1:7" ht="96" customHeight="1">
      <c r="A11" s="266"/>
      <c r="B11" s="1191" t="s">
        <v>221</v>
      </c>
      <c r="C11" s="1191"/>
      <c r="D11" s="1191"/>
      <c r="E11" s="1191"/>
      <c r="F11" s="1191"/>
    </row>
    <row r="12" spans="1:7" s="271" customFormat="1">
      <c r="A12" s="270"/>
      <c r="B12" s="272"/>
      <c r="C12" s="272"/>
      <c r="D12" s="272"/>
      <c r="E12" s="272"/>
      <c r="F12" s="272"/>
    </row>
    <row r="13" spans="1:7" s="271" customFormat="1" ht="110.25" customHeight="1">
      <c r="A13" s="270"/>
      <c r="B13" s="1191" t="s">
        <v>222</v>
      </c>
      <c r="C13" s="1191"/>
      <c r="D13" s="1191"/>
      <c r="E13" s="1191"/>
      <c r="F13" s="1191"/>
    </row>
    <row r="14" spans="1:7" s="271" customFormat="1">
      <c r="A14" s="270"/>
      <c r="B14" s="1191"/>
      <c r="C14" s="1191"/>
      <c r="D14" s="1191"/>
      <c r="E14" s="1191"/>
      <c r="F14" s="1191"/>
    </row>
    <row r="15" spans="1:7" s="271" customFormat="1" ht="55.5" customHeight="1">
      <c r="A15" s="270"/>
      <c r="B15" s="1191" t="s">
        <v>223</v>
      </c>
      <c r="C15" s="1191"/>
      <c r="D15" s="1191"/>
      <c r="E15" s="1191"/>
      <c r="F15" s="1191"/>
    </row>
    <row r="16" spans="1:7" s="271" customFormat="1">
      <c r="A16" s="270"/>
      <c r="B16" s="1191"/>
      <c r="C16" s="1191"/>
      <c r="D16" s="1191"/>
      <c r="E16" s="1191"/>
      <c r="F16" s="1191"/>
    </row>
    <row r="17" spans="1:7" s="271" customFormat="1" ht="351" customHeight="1">
      <c r="A17" s="270"/>
      <c r="B17" s="1191" t="s">
        <v>224</v>
      </c>
      <c r="C17" s="1191"/>
      <c r="D17" s="1191"/>
      <c r="E17" s="1191"/>
      <c r="F17" s="1191"/>
    </row>
    <row r="18" spans="1:7" s="271" customFormat="1">
      <c r="A18" s="270"/>
      <c r="B18" s="1191"/>
      <c r="C18" s="1191"/>
      <c r="D18" s="1191"/>
      <c r="E18" s="1191"/>
      <c r="F18" s="1191"/>
    </row>
    <row r="19" spans="1:7" s="271" customFormat="1" ht="72" customHeight="1">
      <c r="A19" s="270"/>
      <c r="B19" s="1191" t="s">
        <v>225</v>
      </c>
      <c r="C19" s="1191"/>
      <c r="D19" s="1191"/>
      <c r="E19" s="1191"/>
      <c r="F19" s="1191"/>
    </row>
    <row r="20" spans="1:7" s="271" customFormat="1">
      <c r="A20" s="270"/>
      <c r="B20" s="1191"/>
      <c r="C20" s="1191"/>
      <c r="D20" s="1191"/>
      <c r="E20" s="1191"/>
      <c r="F20" s="1191"/>
    </row>
    <row r="21" spans="1:7" s="271" customFormat="1" ht="99" customHeight="1">
      <c r="A21" s="266"/>
      <c r="B21" s="1191" t="s">
        <v>226</v>
      </c>
      <c r="C21" s="1191"/>
      <c r="D21" s="1191"/>
      <c r="E21" s="1191"/>
      <c r="F21" s="1191"/>
      <c r="G21" s="268"/>
    </row>
    <row r="22" spans="1:7" s="271" customFormat="1">
      <c r="A22" s="270"/>
      <c r="B22" s="1191"/>
      <c r="C22" s="1191"/>
      <c r="D22" s="1191"/>
      <c r="E22" s="1191"/>
      <c r="F22" s="1191"/>
    </row>
    <row r="23" spans="1:7" ht="120" customHeight="1">
      <c r="A23" s="266"/>
      <c r="B23" s="1191" t="s">
        <v>227</v>
      </c>
      <c r="C23" s="1191"/>
      <c r="D23" s="1191"/>
      <c r="E23" s="1191"/>
      <c r="F23" s="1191"/>
    </row>
    <row r="24" spans="1:7" s="271" customFormat="1">
      <c r="A24" s="270"/>
      <c r="B24" s="1191"/>
      <c r="C24" s="1191"/>
      <c r="D24" s="1191"/>
      <c r="E24" s="1191"/>
      <c r="F24" s="1191"/>
    </row>
    <row r="25" spans="1:7" ht="66" customHeight="1">
      <c r="A25" s="270"/>
      <c r="B25" s="1191" t="s">
        <v>228</v>
      </c>
      <c r="C25" s="1191"/>
      <c r="D25" s="1191"/>
      <c r="E25" s="1191"/>
      <c r="F25" s="1191"/>
      <c r="G25" s="271"/>
    </row>
    <row r="26" spans="1:7" s="271" customFormat="1">
      <c r="A26" s="270"/>
      <c r="B26" s="1191"/>
      <c r="C26" s="1191"/>
      <c r="D26" s="1191"/>
      <c r="E26" s="1191"/>
      <c r="F26" s="1191"/>
    </row>
    <row r="27" spans="1:7" s="271" customFormat="1" ht="57" customHeight="1">
      <c r="A27" s="270"/>
      <c r="B27" s="1191" t="s">
        <v>229</v>
      </c>
      <c r="C27" s="1191"/>
      <c r="D27" s="1191"/>
      <c r="E27" s="1191"/>
      <c r="F27" s="1191"/>
    </row>
    <row r="28" spans="1:7" s="271" customFormat="1">
      <c r="A28" s="270"/>
      <c r="B28" s="1191"/>
      <c r="C28" s="1191"/>
      <c r="D28" s="1191"/>
      <c r="E28" s="1191"/>
      <c r="F28" s="1191"/>
    </row>
    <row r="29" spans="1:7" s="271" customFormat="1" ht="28.5" customHeight="1">
      <c r="A29" s="270"/>
      <c r="B29" s="1191" t="s">
        <v>230</v>
      </c>
      <c r="C29" s="1191"/>
      <c r="D29" s="1191"/>
      <c r="E29" s="1191"/>
      <c r="F29" s="1191"/>
    </row>
    <row r="30" spans="1:7" s="271" customFormat="1">
      <c r="A30" s="270"/>
      <c r="B30" s="1191"/>
      <c r="C30" s="1191"/>
      <c r="D30" s="1191"/>
      <c r="E30" s="1191"/>
      <c r="F30" s="1191"/>
    </row>
    <row r="31" spans="1:7" s="271" customFormat="1" ht="66.75" customHeight="1">
      <c r="A31" s="270"/>
      <c r="B31" s="1191" t="s">
        <v>231</v>
      </c>
      <c r="C31" s="1191"/>
      <c r="D31" s="1191"/>
      <c r="E31" s="1191"/>
      <c r="F31" s="1191"/>
    </row>
    <row r="32" spans="1:7" s="271" customFormat="1">
      <c r="A32" s="270"/>
      <c r="B32" s="1191"/>
      <c r="C32" s="1191"/>
      <c r="D32" s="1191"/>
      <c r="E32" s="1191"/>
      <c r="F32" s="1191"/>
    </row>
    <row r="33" spans="1:6" s="271" customFormat="1" ht="30" customHeight="1">
      <c r="A33" s="270"/>
      <c r="B33" s="1191" t="s">
        <v>232</v>
      </c>
      <c r="C33" s="1191"/>
      <c r="D33" s="1191"/>
      <c r="E33" s="1191"/>
      <c r="F33" s="1191"/>
    </row>
    <row r="34" spans="1:6" s="271" customFormat="1">
      <c r="A34" s="270"/>
      <c r="B34" s="1191"/>
      <c r="C34" s="1191"/>
      <c r="D34" s="1191"/>
      <c r="E34" s="1191"/>
      <c r="F34" s="1191"/>
    </row>
    <row r="35" spans="1:6" s="271" customFormat="1" ht="67.5" customHeight="1">
      <c r="A35" s="270"/>
      <c r="B35" s="1191" t="s">
        <v>233</v>
      </c>
      <c r="C35" s="1191"/>
      <c r="D35" s="1191"/>
      <c r="E35" s="1191"/>
      <c r="F35" s="1191"/>
    </row>
    <row r="36" spans="1:6" s="271" customFormat="1">
      <c r="A36" s="270"/>
      <c r="B36" s="1191"/>
      <c r="C36" s="1191"/>
      <c r="D36" s="1191"/>
      <c r="E36" s="1191"/>
      <c r="F36" s="1191"/>
    </row>
    <row r="37" spans="1:6" s="271" customFormat="1" ht="52.5" customHeight="1">
      <c r="A37" s="270"/>
      <c r="B37" s="1191" t="s">
        <v>234</v>
      </c>
      <c r="C37" s="1191"/>
      <c r="D37" s="1191"/>
      <c r="E37" s="1192"/>
      <c r="F37" s="1191"/>
    </row>
    <row r="38" spans="1:6" s="271" customFormat="1">
      <c r="A38" s="270"/>
      <c r="B38" s="1191"/>
      <c r="C38" s="1191"/>
      <c r="D38" s="1191"/>
      <c r="E38" s="1191"/>
      <c r="F38" s="1191"/>
    </row>
    <row r="39" spans="1:6" s="271" customFormat="1" ht="27.75" customHeight="1">
      <c r="A39" s="270"/>
      <c r="B39" s="1191" t="s">
        <v>235</v>
      </c>
      <c r="C39" s="1191"/>
      <c r="D39" s="1191"/>
      <c r="E39" s="1191"/>
      <c r="F39" s="1191"/>
    </row>
    <row r="40" spans="1:6" s="271" customFormat="1">
      <c r="A40" s="270"/>
      <c r="B40" s="1191"/>
      <c r="C40" s="1191"/>
      <c r="D40" s="1191"/>
      <c r="E40" s="1191"/>
      <c r="F40" s="1191"/>
    </row>
    <row r="41" spans="1:6" s="271" customFormat="1" ht="52.5" customHeight="1">
      <c r="A41" s="270"/>
      <c r="B41" s="1191" t="s">
        <v>236</v>
      </c>
      <c r="C41" s="1191"/>
      <c r="D41" s="1191"/>
      <c r="E41" s="1191"/>
      <c r="F41" s="1191"/>
    </row>
    <row r="42" spans="1:6" s="271" customFormat="1">
      <c r="A42" s="270"/>
      <c r="B42" s="1191"/>
      <c r="C42" s="1191"/>
      <c r="D42" s="1191"/>
      <c r="E42" s="1191"/>
      <c r="F42" s="1191"/>
    </row>
    <row r="43" spans="1:6" s="271" customFormat="1" ht="26.25" customHeight="1">
      <c r="A43" s="274"/>
      <c r="B43" s="1193" t="s">
        <v>237</v>
      </c>
      <c r="C43" s="1193"/>
      <c r="D43" s="1193"/>
      <c r="E43" s="1193"/>
      <c r="F43" s="1193"/>
    </row>
    <row r="44" spans="1:6" s="271" customFormat="1">
      <c r="A44" s="270"/>
      <c r="B44" s="1191"/>
      <c r="C44" s="1191"/>
      <c r="D44" s="1191"/>
      <c r="E44" s="1191"/>
      <c r="F44" s="1191"/>
    </row>
    <row r="45" spans="1:6" s="271" customFormat="1" ht="29.25" customHeight="1">
      <c r="A45" s="270"/>
      <c r="B45" s="1191" t="s">
        <v>238</v>
      </c>
      <c r="C45" s="1191"/>
      <c r="D45" s="1191"/>
      <c r="E45" s="1191"/>
      <c r="F45" s="1191"/>
    </row>
    <row r="46" spans="1:6" s="271" customFormat="1">
      <c r="A46" s="270"/>
      <c r="B46" s="1191"/>
      <c r="C46" s="1191"/>
      <c r="D46" s="1191"/>
      <c r="E46" s="1191"/>
      <c r="F46" s="1191"/>
    </row>
    <row r="47" spans="1:6" s="271" customFormat="1" ht="66.75" customHeight="1">
      <c r="A47" s="270"/>
      <c r="B47" s="1191" t="s">
        <v>239</v>
      </c>
      <c r="C47" s="1191"/>
      <c r="D47" s="1191"/>
      <c r="E47" s="1191"/>
      <c r="F47" s="1191"/>
    </row>
    <row r="48" spans="1:6" s="271" customFormat="1">
      <c r="A48" s="270"/>
      <c r="B48" s="1191"/>
      <c r="C48" s="1191"/>
      <c r="D48" s="1191"/>
      <c r="E48" s="1191"/>
      <c r="F48" s="1191"/>
    </row>
    <row r="49" spans="1:6" s="271" customFormat="1" ht="117.75" customHeight="1">
      <c r="A49" s="270"/>
      <c r="B49" s="1191" t="s">
        <v>240</v>
      </c>
      <c r="C49" s="1191"/>
      <c r="D49" s="1191"/>
      <c r="E49" s="1191"/>
      <c r="F49" s="1191"/>
    </row>
    <row r="50" spans="1:6" s="271" customFormat="1">
      <c r="A50" s="270"/>
      <c r="B50" s="1191"/>
      <c r="C50" s="1191"/>
      <c r="D50" s="1191"/>
      <c r="E50" s="1191"/>
      <c r="F50" s="1191"/>
    </row>
    <row r="51" spans="1:6" s="271" customFormat="1" ht="41.25" customHeight="1">
      <c r="A51" s="270"/>
      <c r="B51" s="1191" t="s">
        <v>241</v>
      </c>
      <c r="C51" s="1191"/>
      <c r="D51" s="1191"/>
      <c r="E51" s="1191"/>
      <c r="F51" s="1191"/>
    </row>
    <row r="52" spans="1:6" s="271" customFormat="1">
      <c r="A52" s="270"/>
      <c r="B52" s="1191"/>
      <c r="C52" s="1191"/>
      <c r="D52" s="1191"/>
      <c r="E52" s="1191"/>
      <c r="F52" s="1191"/>
    </row>
    <row r="53" spans="1:6" s="271" customFormat="1" ht="39" customHeight="1">
      <c r="A53" s="270"/>
      <c r="B53" s="1191" t="s">
        <v>242</v>
      </c>
      <c r="C53" s="1191"/>
      <c r="D53" s="1191"/>
      <c r="E53" s="1191"/>
      <c r="F53" s="1191"/>
    </row>
    <row r="54" spans="1:6" s="271" customFormat="1">
      <c r="A54" s="270"/>
      <c r="B54" s="1191"/>
      <c r="C54" s="1191"/>
      <c r="D54" s="1191"/>
      <c r="E54" s="1191"/>
      <c r="F54" s="1191"/>
    </row>
    <row r="55" spans="1:6" s="271" customFormat="1" ht="29.25" customHeight="1">
      <c r="A55" s="270"/>
      <c r="B55" s="1191" t="s">
        <v>243</v>
      </c>
      <c r="C55" s="1191"/>
      <c r="D55" s="1191"/>
      <c r="E55" s="1191"/>
      <c r="F55" s="1191"/>
    </row>
    <row r="56" spans="1:6" ht="22.5" customHeight="1">
      <c r="A56" s="266"/>
      <c r="B56" s="275"/>
      <c r="C56" s="266"/>
      <c r="D56" s="266"/>
      <c r="E56" s="266"/>
      <c r="F56" s="267"/>
    </row>
    <row r="57" spans="1:6" ht="40.5" customHeight="1">
      <c r="A57" s="266"/>
      <c r="B57" s="1196" t="s">
        <v>1094</v>
      </c>
      <c r="C57" s="1196"/>
      <c r="D57" s="1196"/>
      <c r="E57" s="1196"/>
      <c r="F57" s="1196"/>
    </row>
    <row r="58" spans="1:6">
      <c r="A58" s="266"/>
      <c r="B58" s="275"/>
      <c r="C58" s="270"/>
      <c r="D58" s="270"/>
      <c r="E58" s="266"/>
      <c r="F58" s="267"/>
    </row>
    <row r="59" spans="1:6">
      <c r="A59" s="266"/>
      <c r="B59" s="275"/>
      <c r="C59" s="266"/>
      <c r="D59" s="266"/>
      <c r="E59" s="266"/>
      <c r="F59" s="267"/>
    </row>
    <row r="60" spans="1:6">
      <c r="A60" s="266"/>
      <c r="C60" s="266"/>
      <c r="D60" s="266"/>
      <c r="E60" s="266"/>
      <c r="F60" s="266"/>
    </row>
    <row r="61" spans="1:6">
      <c r="A61" s="266"/>
      <c r="B61" s="275"/>
      <c r="C61" s="269"/>
      <c r="D61" s="266"/>
      <c r="E61" s="266"/>
      <c r="F61" s="266"/>
    </row>
    <row r="62" spans="1:6">
      <c r="A62" s="266"/>
      <c r="D62" s="266"/>
      <c r="E62" s="266"/>
      <c r="F62" s="267"/>
    </row>
    <row r="63" spans="1:6">
      <c r="A63" s="266"/>
      <c r="B63" s="275"/>
      <c r="C63" s="269"/>
      <c r="D63" s="266"/>
      <c r="E63" s="266"/>
      <c r="F63" s="267"/>
    </row>
    <row r="64" spans="1:6">
      <c r="A64" s="266"/>
      <c r="D64" s="266"/>
      <c r="E64" s="266"/>
      <c r="F64" s="267"/>
    </row>
    <row r="65" spans="1:6">
      <c r="A65" s="266"/>
      <c r="D65" s="266"/>
      <c r="E65" s="266"/>
      <c r="F65" s="267"/>
    </row>
    <row r="66" spans="1:6">
      <c r="A66" s="266"/>
      <c r="D66" s="266"/>
      <c r="E66" s="266"/>
      <c r="F66" s="267"/>
    </row>
    <row r="67" spans="1:6">
      <c r="A67" s="266"/>
      <c r="D67" s="266"/>
      <c r="E67" s="266"/>
      <c r="F67" s="267"/>
    </row>
    <row r="68" spans="1:6">
      <c r="A68" s="266"/>
      <c r="D68" s="266"/>
      <c r="E68" s="266"/>
      <c r="F68" s="267"/>
    </row>
    <row r="69" spans="1:6">
      <c r="A69" s="266"/>
      <c r="D69" s="266"/>
      <c r="E69" s="266"/>
      <c r="F69" s="267"/>
    </row>
    <row r="70" spans="1:6">
      <c r="A70" s="266"/>
      <c r="B70" s="277"/>
      <c r="C70" s="271"/>
      <c r="D70" s="270"/>
      <c r="E70" s="266"/>
      <c r="F70" s="267"/>
    </row>
    <row r="71" spans="1:6">
      <c r="A71" s="266"/>
      <c r="B71" s="277"/>
      <c r="C71" s="270"/>
      <c r="D71" s="270"/>
      <c r="E71" s="266"/>
      <c r="F71" s="267"/>
    </row>
    <row r="72" spans="1:6">
      <c r="A72" s="266"/>
      <c r="B72" s="275"/>
      <c r="C72" s="266"/>
      <c r="D72" s="266"/>
      <c r="E72" s="266"/>
      <c r="F72" s="267"/>
    </row>
    <row r="73" spans="1:6">
      <c r="A73" s="266"/>
      <c r="B73" s="275"/>
      <c r="C73" s="266"/>
      <c r="D73" s="266"/>
      <c r="E73" s="266"/>
      <c r="F73" s="267"/>
    </row>
    <row r="74" spans="1:6">
      <c r="A74" s="266"/>
      <c r="B74" s="275"/>
      <c r="C74" s="266"/>
      <c r="D74" s="266"/>
      <c r="E74" s="266"/>
      <c r="F74" s="267"/>
    </row>
    <row r="75" spans="1:6">
      <c r="A75" s="266"/>
      <c r="B75" s="266"/>
      <c r="C75" s="266"/>
      <c r="D75" s="266"/>
      <c r="E75" s="266"/>
      <c r="F75" s="267"/>
    </row>
    <row r="76" spans="1:6">
      <c r="A76" s="266"/>
      <c r="B76" s="276"/>
      <c r="C76" s="266"/>
      <c r="D76" s="266"/>
      <c r="E76" s="266"/>
      <c r="F76" s="267"/>
    </row>
    <row r="77" spans="1:6">
      <c r="A77" s="266"/>
      <c r="B77" s="278"/>
      <c r="C77" s="266"/>
      <c r="D77" s="266"/>
      <c r="E77" s="266"/>
      <c r="F77" s="267"/>
    </row>
    <row r="78" spans="1:6">
      <c r="A78" s="266"/>
      <c r="B78" s="278"/>
      <c r="C78" s="266"/>
      <c r="D78" s="266"/>
      <c r="E78" s="266"/>
      <c r="F78" s="267"/>
    </row>
    <row r="79" spans="1:6">
      <c r="A79" s="266"/>
      <c r="B79" s="278"/>
      <c r="C79" s="266"/>
      <c r="D79" s="266"/>
      <c r="E79" s="266"/>
      <c r="F79" s="267"/>
    </row>
    <row r="80" spans="1:6">
      <c r="A80" s="266"/>
      <c r="B80" s="278"/>
      <c r="C80" s="266"/>
      <c r="D80" s="266"/>
      <c r="E80" s="266"/>
      <c r="F80" s="267"/>
    </row>
    <row r="81" spans="1:6">
      <c r="A81" s="266"/>
      <c r="B81" s="278"/>
      <c r="C81" s="266"/>
      <c r="D81" s="266"/>
      <c r="E81" s="266"/>
      <c r="F81" s="267"/>
    </row>
    <row r="82" spans="1:6">
      <c r="A82" s="266"/>
      <c r="B82" s="278"/>
      <c r="C82" s="266"/>
      <c r="D82" s="266"/>
      <c r="E82" s="266"/>
      <c r="F82" s="267"/>
    </row>
    <row r="83" spans="1:6">
      <c r="A83" s="266"/>
      <c r="B83" s="278"/>
      <c r="C83" s="266"/>
      <c r="D83" s="266"/>
      <c r="E83" s="266"/>
      <c r="F83" s="267"/>
    </row>
    <row r="84" spans="1:6">
      <c r="A84" s="269"/>
      <c r="F84" s="267"/>
    </row>
    <row r="85" spans="1:6">
      <c r="A85" s="269"/>
      <c r="C85" s="266"/>
      <c r="D85" s="266"/>
      <c r="E85" s="266"/>
      <c r="F85" s="267"/>
    </row>
    <row r="86" spans="1:6">
      <c r="A86" s="269"/>
      <c r="C86" s="266"/>
      <c r="D86" s="266"/>
      <c r="E86" s="266"/>
      <c r="F86" s="267"/>
    </row>
    <row r="87" spans="1:6">
      <c r="A87" s="269"/>
      <c r="C87" s="266"/>
      <c r="D87" s="266"/>
      <c r="E87" s="266"/>
      <c r="F87" s="267"/>
    </row>
    <row r="88" spans="1:6">
      <c r="A88" s="278"/>
    </row>
    <row r="89" spans="1:6">
      <c r="A89" s="278"/>
    </row>
    <row r="90" spans="1:6">
      <c r="A90" s="278"/>
      <c r="C90" s="266"/>
      <c r="D90" s="266"/>
      <c r="E90" s="266"/>
      <c r="F90" s="267"/>
    </row>
    <row r="91" spans="1:6">
      <c r="A91" s="278"/>
      <c r="C91" s="266"/>
      <c r="D91" s="266"/>
      <c r="E91" s="266"/>
      <c r="F91" s="267"/>
    </row>
    <row r="92" spans="1:6">
      <c r="A92" s="278"/>
      <c r="C92" s="266"/>
      <c r="D92" s="266"/>
      <c r="E92" s="266"/>
      <c r="F92" s="267"/>
    </row>
    <row r="93" spans="1:6">
      <c r="A93" s="278"/>
      <c r="C93" s="266"/>
      <c r="D93" s="266"/>
      <c r="E93" s="266"/>
      <c r="F93" s="267"/>
    </row>
    <row r="94" spans="1:6">
      <c r="A94" s="278"/>
      <c r="B94" s="278"/>
      <c r="C94" s="278"/>
      <c r="D94" s="266"/>
      <c r="E94" s="266"/>
      <c r="F94" s="267"/>
    </row>
    <row r="95" spans="1:6">
      <c r="A95" s="278"/>
      <c r="B95" s="278"/>
      <c r="C95" s="275"/>
      <c r="D95" s="266"/>
      <c r="E95" s="266"/>
      <c r="F95" s="267"/>
    </row>
    <row r="96" spans="1:6">
      <c r="A96" s="278"/>
      <c r="B96" s="278"/>
      <c r="C96" s="266"/>
      <c r="D96" s="266"/>
      <c r="E96" s="276"/>
      <c r="F96" s="276"/>
    </row>
    <row r="97" spans="1:6">
      <c r="A97" s="278"/>
      <c r="B97" s="278"/>
      <c r="C97" s="266"/>
      <c r="D97" s="266"/>
      <c r="E97" s="276"/>
      <c r="F97" s="276"/>
    </row>
    <row r="98" spans="1:6">
      <c r="A98" s="278"/>
      <c r="C98" s="266"/>
      <c r="D98" s="266"/>
      <c r="E98" s="266"/>
      <c r="F98" s="267"/>
    </row>
    <row r="99" spans="1:6">
      <c r="A99" s="278"/>
      <c r="C99" s="275"/>
      <c r="D99" s="266"/>
      <c r="E99" s="266"/>
      <c r="F99" s="267"/>
    </row>
    <row r="100" spans="1:6">
      <c r="A100" s="269"/>
      <c r="C100" s="278"/>
      <c r="D100" s="266"/>
      <c r="E100" s="266"/>
      <c r="F100" s="267"/>
    </row>
    <row r="101" spans="1:6">
      <c r="A101" s="269"/>
      <c r="C101" s="275"/>
      <c r="D101" s="266"/>
      <c r="E101" s="266"/>
      <c r="F101" s="267"/>
    </row>
    <row r="102" spans="1:6">
      <c r="A102" s="269"/>
      <c r="C102" s="266"/>
      <c r="D102" s="266"/>
      <c r="E102" s="266"/>
      <c r="F102" s="267"/>
    </row>
    <row r="103" spans="1:6">
      <c r="A103" s="269"/>
      <c r="C103" s="266"/>
      <c r="D103" s="266"/>
      <c r="E103" s="266"/>
      <c r="F103" s="267"/>
    </row>
    <row r="104" spans="1:6">
      <c r="C104" s="275"/>
      <c r="D104" s="278"/>
      <c r="E104" s="278"/>
      <c r="F104" s="278"/>
    </row>
    <row r="105" spans="1:6">
      <c r="A105" s="1195"/>
      <c r="B105" s="1195"/>
      <c r="C105" s="1195"/>
      <c r="D105" s="1195"/>
      <c r="E105" s="1195"/>
      <c r="F105" s="1195"/>
    </row>
    <row r="106" spans="1:6">
      <c r="C106" s="275"/>
      <c r="D106" s="278"/>
      <c r="E106" s="278"/>
      <c r="F106" s="278"/>
    </row>
    <row r="107" spans="1:6">
      <c r="A107" s="1194"/>
      <c r="B107" s="1194"/>
      <c r="C107" s="1194"/>
      <c r="D107" s="1194"/>
      <c r="E107" s="1194"/>
      <c r="F107" s="1194"/>
    </row>
    <row r="108" spans="1:6">
      <c r="D108" s="266"/>
      <c r="F108" s="267"/>
    </row>
    <row r="109" spans="1:6">
      <c r="A109" s="1195"/>
      <c r="B109" s="1195"/>
      <c r="C109" s="1195"/>
      <c r="D109" s="1195"/>
      <c r="E109" s="1195"/>
      <c r="F109" s="1195"/>
    </row>
    <row r="110" spans="1:6">
      <c r="A110" s="266"/>
      <c r="B110" s="275"/>
      <c r="D110" s="266"/>
      <c r="F110" s="267"/>
    </row>
    <row r="111" spans="1:6">
      <c r="A111" s="266"/>
      <c r="B111" s="275"/>
      <c r="D111" s="266"/>
      <c r="F111" s="267"/>
    </row>
    <row r="112" spans="1:6">
      <c r="A112" s="266"/>
      <c r="B112" s="275"/>
      <c r="D112" s="266"/>
      <c r="F112" s="267"/>
    </row>
    <row r="113" spans="1:6">
      <c r="A113" s="266"/>
      <c r="B113" s="275"/>
      <c r="C113" s="266"/>
      <c r="D113" s="266"/>
      <c r="E113" s="266"/>
      <c r="F113" s="267"/>
    </row>
    <row r="114" spans="1:6">
      <c r="A114" s="266"/>
      <c r="B114" s="275"/>
      <c r="C114" s="278"/>
      <c r="D114" s="278"/>
      <c r="E114" s="278"/>
      <c r="F114" s="266"/>
    </row>
    <row r="115" spans="1:6">
      <c r="A115" s="266"/>
      <c r="B115" s="275"/>
      <c r="C115" s="278"/>
      <c r="D115" s="278"/>
      <c r="E115" s="278"/>
      <c r="F115" s="266"/>
    </row>
    <row r="116" spans="1:6">
      <c r="A116" s="266"/>
      <c r="B116" s="275"/>
      <c r="C116" s="278"/>
      <c r="D116" s="269"/>
      <c r="E116" s="269"/>
      <c r="F116" s="267"/>
    </row>
    <row r="117" spans="1:6">
      <c r="A117" s="266"/>
      <c r="B117" s="275"/>
      <c r="C117" s="278"/>
      <c r="D117" s="269"/>
      <c r="E117" s="269"/>
      <c r="F117" s="267"/>
    </row>
    <row r="118" spans="1:6">
      <c r="A118" s="266"/>
      <c r="B118" s="275"/>
      <c r="C118" s="278"/>
      <c r="D118" s="269"/>
      <c r="F118" s="267"/>
    </row>
    <row r="119" spans="1:6">
      <c r="A119" s="266"/>
      <c r="B119" s="275"/>
      <c r="C119" s="276"/>
      <c r="D119" s="266"/>
      <c r="E119" s="266"/>
      <c r="F119" s="267"/>
    </row>
    <row r="120" spans="1:6">
      <c r="A120" s="266"/>
      <c r="B120" s="275"/>
      <c r="C120" s="276"/>
      <c r="D120" s="266"/>
      <c r="E120" s="266"/>
      <c r="F120" s="267"/>
    </row>
    <row r="121" spans="1:6">
      <c r="A121" s="266"/>
      <c r="B121" s="275"/>
      <c r="C121" s="276"/>
      <c r="D121" s="266"/>
      <c r="E121" s="266"/>
      <c r="F121" s="267"/>
    </row>
    <row r="122" spans="1:6">
      <c r="A122" s="266"/>
      <c r="B122" s="275"/>
      <c r="C122" s="266"/>
      <c r="D122" s="266"/>
      <c r="E122" s="266"/>
      <c r="F122" s="267"/>
    </row>
    <row r="123" spans="1:6">
      <c r="A123" s="266"/>
      <c r="B123" s="275"/>
      <c r="C123" s="276"/>
      <c r="D123" s="266"/>
      <c r="E123" s="266"/>
      <c r="F123" s="266"/>
    </row>
    <row r="124" spans="1:6">
      <c r="A124" s="266"/>
      <c r="B124" s="275"/>
      <c r="C124" s="266"/>
      <c r="D124" s="266"/>
      <c r="E124" s="266"/>
      <c r="F124" s="266"/>
    </row>
    <row r="125" spans="1:6">
      <c r="A125" s="266"/>
      <c r="B125" s="275"/>
      <c r="C125" s="266"/>
      <c r="D125" s="266"/>
      <c r="E125" s="266"/>
      <c r="F125" s="267"/>
    </row>
    <row r="126" spans="1:6">
      <c r="A126" s="266"/>
      <c r="B126" s="275"/>
      <c r="C126" s="266"/>
      <c r="D126" s="266"/>
      <c r="E126" s="266"/>
      <c r="F126" s="267"/>
    </row>
    <row r="127" spans="1:6">
      <c r="A127" s="266"/>
      <c r="B127" s="275"/>
      <c r="C127" s="276"/>
      <c r="D127" s="266"/>
      <c r="E127" s="266"/>
      <c r="F127" s="267"/>
    </row>
    <row r="128" spans="1:6">
      <c r="A128" s="266"/>
      <c r="B128" s="275"/>
      <c r="C128" s="276"/>
      <c r="D128" s="266"/>
      <c r="E128" s="266"/>
      <c r="F128" s="267"/>
    </row>
    <row r="129" spans="1:6">
      <c r="A129" s="266"/>
      <c r="B129" s="275"/>
      <c r="C129" s="276"/>
      <c r="D129" s="266"/>
      <c r="E129" s="266"/>
      <c r="F129" s="267"/>
    </row>
    <row r="130" spans="1:6">
      <c r="A130" s="266"/>
      <c r="B130" s="275"/>
      <c r="C130" s="266"/>
      <c r="D130" s="266"/>
      <c r="E130" s="266"/>
      <c r="F130" s="267"/>
    </row>
    <row r="131" spans="1:6">
      <c r="A131" s="266"/>
      <c r="B131" s="275"/>
      <c r="C131" s="266"/>
      <c r="D131" s="266"/>
      <c r="E131" s="266"/>
      <c r="F131" s="267"/>
    </row>
    <row r="132" spans="1:6">
      <c r="A132" s="266"/>
      <c r="B132" s="275"/>
      <c r="C132" s="276"/>
      <c r="D132" s="266"/>
      <c r="E132" s="266"/>
      <c r="F132" s="267"/>
    </row>
    <row r="133" spans="1:6">
      <c r="A133" s="266"/>
      <c r="B133" s="275"/>
      <c r="C133" s="266"/>
      <c r="D133" s="266"/>
      <c r="E133" s="266"/>
      <c r="F133" s="267"/>
    </row>
    <row r="134" spans="1:6">
      <c r="A134" s="266"/>
      <c r="B134" s="266"/>
      <c r="C134" s="276"/>
      <c r="D134" s="266"/>
      <c r="E134" s="266"/>
      <c r="F134" s="267"/>
    </row>
    <row r="135" spans="1:6">
      <c r="A135" s="266"/>
      <c r="B135" s="266"/>
      <c r="C135" s="266"/>
      <c r="D135" s="266"/>
      <c r="E135" s="266"/>
      <c r="F135" s="267"/>
    </row>
    <row r="136" spans="1:6">
      <c r="A136" s="266"/>
      <c r="B136" s="266"/>
      <c r="C136" s="266"/>
      <c r="D136" s="266"/>
      <c r="E136" s="266"/>
      <c r="F136" s="267"/>
    </row>
    <row r="137" spans="1:6">
      <c r="A137" s="266"/>
      <c r="B137" s="266"/>
      <c r="C137" s="266"/>
      <c r="D137" s="266"/>
      <c r="E137" s="266"/>
      <c r="F137" s="267"/>
    </row>
    <row r="138" spans="1:6">
      <c r="A138" s="266"/>
      <c r="B138" s="266"/>
      <c r="C138" s="266"/>
      <c r="D138" s="266"/>
      <c r="E138" s="266"/>
      <c r="F138" s="267"/>
    </row>
    <row r="139" spans="1:6">
      <c r="A139" s="266"/>
      <c r="B139" s="275"/>
      <c r="C139" s="278"/>
      <c r="D139" s="266"/>
      <c r="E139" s="266"/>
      <c r="F139" s="267"/>
    </row>
    <row r="140" spans="1:6">
      <c r="A140" s="266"/>
      <c r="B140" s="275"/>
      <c r="C140" s="275"/>
      <c r="D140" s="266"/>
      <c r="E140" s="266"/>
      <c r="F140" s="267"/>
    </row>
    <row r="141" spans="1:6">
      <c r="A141" s="266"/>
      <c r="B141" s="275"/>
      <c r="C141" s="266"/>
      <c r="D141" s="266"/>
      <c r="E141" s="276"/>
      <c r="F141" s="276"/>
    </row>
    <row r="142" spans="1:6">
      <c r="A142" s="266"/>
      <c r="B142" s="275"/>
      <c r="C142" s="266"/>
      <c r="D142" s="266"/>
      <c r="E142" s="276"/>
      <c r="F142" s="276"/>
    </row>
    <row r="143" spans="1:6">
      <c r="A143" s="266"/>
      <c r="B143" s="275"/>
      <c r="C143" s="266"/>
      <c r="D143" s="266"/>
      <c r="E143" s="266"/>
      <c r="F143" s="267"/>
    </row>
    <row r="144" spans="1:6">
      <c r="A144" s="266"/>
      <c r="B144" s="275"/>
      <c r="C144" s="275"/>
      <c r="D144" s="266"/>
      <c r="E144" s="266"/>
      <c r="F144" s="267"/>
    </row>
    <row r="145" spans="1:6">
      <c r="A145" s="266"/>
      <c r="B145" s="275"/>
      <c r="C145" s="278"/>
      <c r="D145" s="266"/>
      <c r="E145" s="266"/>
      <c r="F145" s="267"/>
    </row>
    <row r="146" spans="1:6">
      <c r="A146" s="266"/>
      <c r="B146" s="275"/>
      <c r="C146" s="275"/>
      <c r="D146" s="266"/>
      <c r="E146" s="266"/>
      <c r="F146" s="267"/>
    </row>
    <row r="147" spans="1:6">
      <c r="A147" s="266"/>
      <c r="B147" s="275"/>
      <c r="C147" s="266"/>
      <c r="D147" s="266"/>
      <c r="E147" s="266"/>
      <c r="F147" s="267"/>
    </row>
    <row r="148" spans="1:6">
      <c r="A148" s="266"/>
      <c r="B148" s="275"/>
      <c r="C148" s="266"/>
      <c r="D148" s="266"/>
      <c r="E148" s="266"/>
      <c r="F148" s="267"/>
    </row>
    <row r="149" spans="1:6">
      <c r="A149" s="266"/>
      <c r="B149" s="275"/>
      <c r="C149" s="269"/>
      <c r="D149" s="275"/>
      <c r="E149" s="278"/>
      <c r="F149" s="278"/>
    </row>
    <row r="150" spans="1:6">
      <c r="A150" s="266"/>
      <c r="B150" s="275"/>
      <c r="C150" s="275"/>
      <c r="D150" s="278"/>
      <c r="E150" s="278"/>
      <c r="F150" s="278"/>
    </row>
    <row r="151" spans="1:6">
      <c r="A151" s="266"/>
      <c r="C151" s="275"/>
      <c r="D151" s="278"/>
      <c r="E151" s="275"/>
      <c r="F151" s="278"/>
    </row>
    <row r="152" spans="1:6">
      <c r="A152" s="266"/>
      <c r="B152" s="275"/>
      <c r="D152" s="266"/>
      <c r="F152" s="267"/>
    </row>
    <row r="153" spans="1:6">
      <c r="A153" s="266"/>
      <c r="B153" s="275"/>
      <c r="C153" s="266"/>
      <c r="D153" s="266"/>
      <c r="E153" s="266"/>
      <c r="F153" s="267"/>
    </row>
    <row r="154" spans="1:6">
      <c r="A154" s="266"/>
      <c r="B154" s="275"/>
      <c r="C154" s="266"/>
      <c r="D154" s="266"/>
      <c r="E154" s="266"/>
      <c r="F154" s="267"/>
    </row>
    <row r="155" spans="1:6">
      <c r="A155" s="266"/>
      <c r="B155" s="275"/>
      <c r="C155" s="276"/>
      <c r="D155" s="266"/>
      <c r="E155" s="266"/>
      <c r="F155" s="267"/>
    </row>
    <row r="156" spans="1:6">
      <c r="A156" s="266"/>
      <c r="B156" s="275"/>
      <c r="C156" s="276"/>
      <c r="D156" s="266"/>
      <c r="E156" s="266"/>
      <c r="F156" s="267"/>
    </row>
    <row r="157" spans="1:6">
      <c r="A157" s="266"/>
      <c r="B157" s="275"/>
      <c r="C157" s="276"/>
      <c r="D157" s="266"/>
      <c r="E157" s="266"/>
      <c r="F157" s="267"/>
    </row>
    <row r="158" spans="1:6">
      <c r="A158" s="266"/>
      <c r="B158" s="275"/>
      <c r="C158" s="276"/>
      <c r="D158" s="266"/>
      <c r="E158" s="266"/>
      <c r="F158" s="267"/>
    </row>
    <row r="159" spans="1:6">
      <c r="A159" s="266"/>
      <c r="B159" s="275"/>
      <c r="C159" s="276"/>
      <c r="D159" s="266"/>
      <c r="E159" s="266"/>
      <c r="F159" s="267"/>
    </row>
    <row r="160" spans="1:6">
      <c r="A160" s="266"/>
      <c r="B160" s="275"/>
      <c r="C160" s="276"/>
      <c r="D160" s="266"/>
      <c r="E160" s="266"/>
      <c r="F160" s="267"/>
    </row>
    <row r="161" spans="1:6">
      <c r="A161" s="266"/>
      <c r="B161" s="275"/>
      <c r="C161" s="276"/>
      <c r="D161" s="266"/>
      <c r="E161" s="266"/>
      <c r="F161" s="267"/>
    </row>
    <row r="162" spans="1:6">
      <c r="A162" s="266"/>
      <c r="B162" s="275"/>
      <c r="C162" s="266"/>
      <c r="D162" s="266"/>
      <c r="E162" s="266"/>
      <c r="F162" s="267"/>
    </row>
    <row r="163" spans="1:6">
      <c r="A163" s="266"/>
      <c r="B163" s="275"/>
      <c r="C163" s="266"/>
      <c r="D163" s="266"/>
      <c r="E163" s="266"/>
      <c r="F163" s="267"/>
    </row>
    <row r="164" spans="1:6">
      <c r="A164" s="266"/>
      <c r="B164" s="275"/>
      <c r="C164" s="266"/>
      <c r="D164" s="266"/>
      <c r="E164" s="266"/>
      <c r="F164" s="267"/>
    </row>
    <row r="165" spans="1:6">
      <c r="A165" s="266"/>
      <c r="B165" s="275"/>
      <c r="C165" s="266"/>
      <c r="D165" s="266"/>
      <c r="E165" s="266"/>
      <c r="F165" s="267"/>
    </row>
    <row r="166" spans="1:6">
      <c r="A166" s="266"/>
      <c r="B166" s="275"/>
      <c r="C166" s="266"/>
      <c r="D166" s="266"/>
      <c r="E166" s="266"/>
      <c r="F166" s="266"/>
    </row>
    <row r="167" spans="1:6">
      <c r="A167" s="266"/>
      <c r="B167" s="275"/>
      <c r="C167" s="266"/>
      <c r="D167" s="266"/>
      <c r="E167" s="266"/>
      <c r="F167" s="266"/>
    </row>
    <row r="168" spans="1:6">
      <c r="A168" s="266"/>
      <c r="B168" s="275"/>
      <c r="C168" s="266"/>
      <c r="D168" s="266"/>
      <c r="E168" s="266"/>
      <c r="F168" s="267"/>
    </row>
    <row r="169" spans="1:6">
      <c r="A169" s="266"/>
      <c r="B169" s="275"/>
      <c r="C169" s="266"/>
      <c r="D169" s="266"/>
      <c r="E169" s="266"/>
      <c r="F169" s="267"/>
    </row>
    <row r="170" spans="1:6">
      <c r="A170" s="266"/>
      <c r="B170" s="275"/>
      <c r="C170" s="266"/>
      <c r="D170" s="266"/>
      <c r="E170" s="266"/>
      <c r="F170" s="267"/>
    </row>
    <row r="171" spans="1:6">
      <c r="A171" s="266"/>
      <c r="B171" s="275"/>
      <c r="C171" s="266"/>
      <c r="D171" s="266"/>
      <c r="E171" s="266"/>
      <c r="F171" s="267"/>
    </row>
    <row r="172" spans="1:6">
      <c r="A172" s="266"/>
      <c r="B172" s="275"/>
      <c r="C172" s="266"/>
      <c r="D172" s="266"/>
      <c r="E172" s="266"/>
      <c r="F172" s="267"/>
    </row>
    <row r="173" spans="1:6">
      <c r="A173" s="266"/>
      <c r="B173" s="275"/>
      <c r="C173" s="266"/>
      <c r="D173" s="266"/>
      <c r="E173" s="266"/>
      <c r="F173" s="267"/>
    </row>
    <row r="174" spans="1:6">
      <c r="A174" s="266"/>
      <c r="B174" s="275"/>
      <c r="C174" s="266"/>
      <c r="D174" s="266"/>
      <c r="E174" s="266"/>
      <c r="F174" s="267"/>
    </row>
    <row r="175" spans="1:6">
      <c r="A175" s="266"/>
      <c r="B175" s="275"/>
      <c r="C175" s="266"/>
      <c r="D175" s="266"/>
      <c r="E175" s="266"/>
      <c r="F175" s="267"/>
    </row>
    <row r="176" spans="1:6">
      <c r="A176" s="266"/>
      <c r="B176" s="275"/>
      <c r="C176" s="266"/>
      <c r="D176" s="266"/>
      <c r="E176" s="266"/>
      <c r="F176" s="267"/>
    </row>
    <row r="177" spans="1:6">
      <c r="A177" s="266"/>
      <c r="B177" s="266"/>
      <c r="C177" s="266"/>
      <c r="D177" s="266"/>
      <c r="E177" s="266"/>
      <c r="F177" s="267"/>
    </row>
    <row r="178" spans="1:6">
      <c r="A178" s="266"/>
      <c r="B178" s="276"/>
      <c r="C178" s="266"/>
      <c r="D178" s="266"/>
      <c r="E178" s="266"/>
      <c r="F178" s="267"/>
    </row>
    <row r="179" spans="1:6">
      <c r="A179" s="266"/>
      <c r="B179" s="278"/>
      <c r="C179" s="266"/>
      <c r="D179" s="266"/>
      <c r="E179" s="266"/>
      <c r="F179" s="267"/>
    </row>
    <row r="180" spans="1:6">
      <c r="A180" s="266"/>
      <c r="B180" s="278"/>
      <c r="C180" s="266"/>
      <c r="D180" s="266"/>
      <c r="E180" s="266"/>
      <c r="F180" s="267"/>
    </row>
    <row r="181" spans="1:6">
      <c r="A181" s="266"/>
      <c r="B181" s="278"/>
      <c r="C181" s="266"/>
      <c r="D181" s="266"/>
      <c r="E181" s="266"/>
      <c r="F181" s="267"/>
    </row>
    <row r="182" spans="1:6">
      <c r="A182" s="266"/>
      <c r="F182" s="267"/>
    </row>
    <row r="183" spans="1:6">
      <c r="A183" s="266"/>
      <c r="B183" s="279"/>
      <c r="C183" s="266"/>
      <c r="D183" s="266"/>
      <c r="E183" s="266"/>
      <c r="F183" s="267"/>
    </row>
    <row r="184" spans="1:6">
      <c r="A184" s="266"/>
      <c r="B184" s="279"/>
      <c r="C184" s="266"/>
      <c r="D184" s="266"/>
      <c r="E184" s="266"/>
      <c r="F184" s="267"/>
    </row>
    <row r="185" spans="1:6">
      <c r="A185" s="266"/>
      <c r="C185" s="266"/>
      <c r="D185" s="266"/>
      <c r="E185" s="266"/>
      <c r="F185" s="267"/>
    </row>
    <row r="187" spans="1:6">
      <c r="B187" s="275"/>
    </row>
    <row r="188" spans="1:6">
      <c r="A188" s="266"/>
      <c r="B188" s="266"/>
      <c r="C188" s="266"/>
      <c r="D188" s="266"/>
      <c r="E188" s="266"/>
      <c r="F188" s="267"/>
    </row>
    <row r="189" spans="1:6">
      <c r="A189" s="266"/>
      <c r="B189" s="266"/>
      <c r="C189" s="266"/>
      <c r="D189" s="266"/>
      <c r="E189" s="266"/>
      <c r="F189" s="267"/>
    </row>
    <row r="190" spans="1:6">
      <c r="A190" s="266"/>
      <c r="B190" s="266"/>
      <c r="C190" s="266"/>
      <c r="D190" s="266"/>
      <c r="E190" s="266"/>
      <c r="F190" s="267"/>
    </row>
    <row r="191" spans="1:6">
      <c r="A191" s="266"/>
      <c r="B191" s="266"/>
      <c r="C191" s="266"/>
      <c r="D191" s="266"/>
      <c r="E191" s="266"/>
      <c r="F191" s="267"/>
    </row>
    <row r="192" spans="1:6">
      <c r="A192" s="266"/>
      <c r="B192" s="275"/>
      <c r="C192" s="278"/>
      <c r="D192" s="266"/>
      <c r="E192" s="266"/>
      <c r="F192" s="267"/>
    </row>
    <row r="193" spans="1:6">
      <c r="A193" s="266"/>
      <c r="B193" s="275"/>
      <c r="C193" s="275"/>
      <c r="D193" s="266"/>
      <c r="E193" s="266"/>
      <c r="F193" s="267"/>
    </row>
    <row r="194" spans="1:6">
      <c r="A194" s="266"/>
      <c r="B194" s="275"/>
      <c r="C194" s="266"/>
      <c r="D194" s="266"/>
      <c r="E194" s="276"/>
      <c r="F194" s="276"/>
    </row>
    <row r="195" spans="1:6">
      <c r="A195" s="266"/>
      <c r="B195" s="275"/>
      <c r="C195" s="266"/>
      <c r="D195" s="266"/>
      <c r="E195" s="276"/>
      <c r="F195" s="276"/>
    </row>
    <row r="196" spans="1:6">
      <c r="A196" s="266"/>
      <c r="B196" s="275"/>
      <c r="C196" s="266"/>
      <c r="D196" s="266"/>
      <c r="E196" s="266"/>
      <c r="F196" s="267"/>
    </row>
    <row r="197" spans="1:6">
      <c r="A197" s="266"/>
      <c r="B197" s="275"/>
      <c r="C197" s="275"/>
      <c r="D197" s="266"/>
      <c r="E197" s="266"/>
      <c r="F197" s="267"/>
    </row>
    <row r="198" spans="1:6">
      <c r="A198" s="266"/>
      <c r="B198" s="275"/>
      <c r="C198" s="278"/>
      <c r="D198" s="266"/>
      <c r="E198" s="266"/>
      <c r="F198" s="267"/>
    </row>
    <row r="199" spans="1:6">
      <c r="A199" s="266"/>
      <c r="B199" s="275"/>
      <c r="C199" s="275"/>
      <c r="D199" s="266"/>
      <c r="E199" s="266"/>
      <c r="F199" s="267"/>
    </row>
    <row r="200" spans="1:6">
      <c r="A200" s="266"/>
      <c r="B200" s="275"/>
      <c r="C200" s="266"/>
      <c r="D200" s="266"/>
      <c r="E200" s="266"/>
      <c r="F200" s="267"/>
    </row>
    <row r="201" spans="1:6">
      <c r="A201" s="266"/>
      <c r="B201" s="275"/>
      <c r="C201" s="266"/>
      <c r="D201" s="266"/>
      <c r="E201" s="266"/>
      <c r="F201" s="267"/>
    </row>
    <row r="202" spans="1:6">
      <c r="A202" s="266"/>
      <c r="B202" s="275"/>
      <c r="C202" s="269"/>
      <c r="D202" s="278"/>
      <c r="E202" s="278"/>
      <c r="F202" s="278"/>
    </row>
    <row r="203" spans="1:6">
      <c r="A203" s="266"/>
      <c r="B203" s="275"/>
      <c r="C203" s="275"/>
      <c r="D203" s="278"/>
      <c r="E203" s="278"/>
      <c r="F203" s="278"/>
    </row>
    <row r="204" spans="1:6">
      <c r="A204" s="266"/>
      <c r="C204" s="275"/>
      <c r="D204" s="278"/>
      <c r="E204" s="278"/>
      <c r="F204" s="278"/>
    </row>
    <row r="205" spans="1:6">
      <c r="A205" s="266"/>
      <c r="B205" s="275"/>
      <c r="D205" s="266"/>
      <c r="F205" s="267"/>
    </row>
    <row r="206" spans="1:6">
      <c r="A206" s="266"/>
      <c r="B206" s="275"/>
      <c r="D206" s="266"/>
      <c r="F206" s="267"/>
    </row>
    <row r="207" spans="1:6">
      <c r="A207" s="266"/>
      <c r="B207" s="275"/>
      <c r="D207" s="266"/>
      <c r="F207" s="267"/>
    </row>
    <row r="208" spans="1:6">
      <c r="A208" s="266"/>
      <c r="B208" s="275"/>
      <c r="D208" s="266"/>
      <c r="F208" s="267"/>
    </row>
    <row r="209" spans="1:6">
      <c r="A209" s="266"/>
      <c r="B209" s="275"/>
      <c r="D209" s="266"/>
      <c r="F209" s="267"/>
    </row>
    <row r="210" spans="1:6">
      <c r="A210" s="266"/>
      <c r="B210" s="275"/>
      <c r="D210" s="266"/>
      <c r="F210" s="267"/>
    </row>
    <row r="211" spans="1:6">
      <c r="A211" s="266"/>
      <c r="B211" s="275"/>
      <c r="C211" s="266"/>
      <c r="D211" s="266"/>
      <c r="E211" s="266"/>
      <c r="F211" s="267"/>
    </row>
    <row r="212" spans="1:6">
      <c r="A212" s="266"/>
      <c r="B212" s="275"/>
      <c r="C212" s="278"/>
      <c r="D212" s="278"/>
      <c r="E212" s="278"/>
      <c r="F212" s="266"/>
    </row>
    <row r="213" spans="1:6">
      <c r="A213" s="266"/>
      <c r="B213" s="275"/>
      <c r="C213" s="278"/>
      <c r="D213" s="278"/>
      <c r="E213" s="278"/>
      <c r="F213" s="266"/>
    </row>
    <row r="214" spans="1:6">
      <c r="A214" s="266"/>
      <c r="B214" s="275"/>
      <c r="C214" s="278"/>
      <c r="D214" s="269"/>
      <c r="E214" s="269"/>
      <c r="F214" s="267"/>
    </row>
    <row r="215" spans="1:6">
      <c r="A215" s="266"/>
      <c r="B215" s="275"/>
      <c r="C215" s="278"/>
      <c r="D215" s="269"/>
      <c r="E215" s="269"/>
      <c r="F215" s="267"/>
    </row>
    <row r="216" spans="1:6">
      <c r="A216" s="266"/>
      <c r="B216" s="275"/>
      <c r="C216" s="278"/>
      <c r="D216" s="269"/>
      <c r="E216" s="269"/>
      <c r="F216" s="267"/>
    </row>
    <row r="217" spans="1:6">
      <c r="A217" s="266"/>
      <c r="B217" s="275"/>
      <c r="C217" s="278"/>
      <c r="D217" s="269"/>
      <c r="E217" s="269"/>
      <c r="F217" s="267"/>
    </row>
    <row r="218" spans="1:6">
      <c r="A218" s="266"/>
      <c r="B218" s="275"/>
      <c r="C218" s="278"/>
      <c r="D218" s="269"/>
      <c r="E218" s="269"/>
      <c r="F218" s="267"/>
    </row>
    <row r="219" spans="1:6">
      <c r="A219" s="266"/>
      <c r="B219" s="275"/>
      <c r="C219" s="278"/>
      <c r="D219" s="269"/>
      <c r="F219" s="267"/>
    </row>
    <row r="220" spans="1:6">
      <c r="A220" s="266"/>
      <c r="B220" s="275"/>
      <c r="C220" s="276"/>
      <c r="D220" s="266"/>
      <c r="E220" s="266"/>
      <c r="F220" s="267"/>
    </row>
    <row r="221" spans="1:6">
      <c r="A221" s="266"/>
      <c r="B221" s="275"/>
      <c r="C221" s="276"/>
      <c r="D221" s="266"/>
      <c r="E221" s="266"/>
      <c r="F221" s="267"/>
    </row>
    <row r="222" spans="1:6">
      <c r="A222" s="266"/>
      <c r="B222" s="275"/>
      <c r="C222" s="276"/>
      <c r="D222" s="266"/>
      <c r="E222" s="266"/>
      <c r="F222" s="267"/>
    </row>
    <row r="223" spans="1:6">
      <c r="A223" s="266"/>
      <c r="B223" s="275"/>
      <c r="C223" s="266"/>
      <c r="D223" s="266"/>
      <c r="E223" s="266"/>
      <c r="F223" s="267"/>
    </row>
    <row r="224" spans="1:6">
      <c r="A224" s="266"/>
      <c r="B224" s="275"/>
      <c r="C224" s="276"/>
      <c r="D224" s="266"/>
      <c r="E224" s="266"/>
      <c r="F224" s="266"/>
    </row>
    <row r="225" spans="1:6">
      <c r="A225" s="266"/>
      <c r="B225" s="275"/>
      <c r="C225" s="266"/>
      <c r="D225" s="266"/>
      <c r="E225" s="266"/>
      <c r="F225" s="266"/>
    </row>
    <row r="226" spans="1:6">
      <c r="A226" s="266"/>
      <c r="B226" s="275"/>
      <c r="C226" s="266"/>
      <c r="D226" s="266"/>
      <c r="E226" s="266"/>
      <c r="F226" s="267"/>
    </row>
    <row r="227" spans="1:6">
      <c r="A227" s="266"/>
      <c r="B227" s="275"/>
      <c r="C227" s="266"/>
      <c r="D227" s="266"/>
      <c r="E227" s="266"/>
      <c r="F227" s="267"/>
    </row>
    <row r="228" spans="1:6">
      <c r="A228" s="266"/>
      <c r="B228" s="275"/>
      <c r="C228" s="276"/>
      <c r="D228" s="266"/>
      <c r="E228" s="266"/>
      <c r="F228" s="267"/>
    </row>
    <row r="229" spans="1:6">
      <c r="A229" s="266"/>
      <c r="B229" s="275"/>
      <c r="C229" s="276"/>
      <c r="D229" s="266"/>
      <c r="E229" s="266"/>
      <c r="F229" s="267"/>
    </row>
    <row r="230" spans="1:6">
      <c r="A230" s="266"/>
      <c r="B230" s="275"/>
      <c r="C230" s="276"/>
      <c r="D230" s="266"/>
      <c r="E230" s="266"/>
      <c r="F230" s="267"/>
    </row>
    <row r="231" spans="1:6">
      <c r="A231" s="266"/>
      <c r="B231" s="275"/>
      <c r="C231" s="266"/>
      <c r="D231" s="266"/>
      <c r="E231" s="266"/>
      <c r="F231" s="267"/>
    </row>
    <row r="232" spans="1:6">
      <c r="A232" s="266"/>
      <c r="B232" s="275"/>
      <c r="C232" s="266"/>
      <c r="D232" s="266"/>
      <c r="E232" s="266"/>
      <c r="F232" s="267"/>
    </row>
    <row r="233" spans="1:6">
      <c r="A233" s="266"/>
      <c r="B233" s="275"/>
      <c r="C233" s="276"/>
      <c r="D233" s="266"/>
      <c r="E233" s="266"/>
      <c r="F233" s="267"/>
    </row>
    <row r="234" spans="1:6">
      <c r="A234" s="266"/>
      <c r="B234" s="275"/>
      <c r="C234" s="266"/>
      <c r="D234" s="266"/>
      <c r="E234" s="266"/>
      <c r="F234" s="267"/>
    </row>
    <row r="235" spans="1:6">
      <c r="A235" s="266"/>
      <c r="B235" s="266"/>
      <c r="C235" s="276"/>
      <c r="D235" s="266"/>
      <c r="E235" s="266"/>
      <c r="F235" s="267"/>
    </row>
    <row r="236" spans="1:6">
      <c r="A236" s="266"/>
      <c r="B236" s="266"/>
      <c r="C236" s="266"/>
      <c r="D236" s="266"/>
      <c r="E236" s="266"/>
      <c r="F236" s="267"/>
    </row>
  </sheetData>
  <mergeCells count="51">
    <mergeCell ref="A107:F107"/>
    <mergeCell ref="A109:F109"/>
    <mergeCell ref="B51:F51"/>
    <mergeCell ref="B52:F52"/>
    <mergeCell ref="B53:F53"/>
    <mergeCell ref="B54:F54"/>
    <mergeCell ref="B55:F55"/>
    <mergeCell ref="A105:F105"/>
    <mergeCell ref="B57:F57"/>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4:F14"/>
    <mergeCell ref="B5:F5"/>
    <mergeCell ref="B7:F7"/>
    <mergeCell ref="B9:F9"/>
    <mergeCell ref="B11:F11"/>
    <mergeCell ref="B13:F13"/>
  </mergeCells>
  <pageMargins left="0.70866141732283472" right="0.19685039370078741" top="0.86458333333333337" bottom="0.74803149606299213" header="0.31496062992125984" footer="0.31496062992125984"/>
  <pageSetup paperSize="9"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
</oddFooter>
  </headerFooter>
  <rowBreaks count="3" manualBreakCount="3">
    <brk id="15" max="6" man="1"/>
    <brk id="23" max="6" man="1"/>
    <brk id="47"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opLeftCell="A38" zoomScaleNormal="100" zoomScaleSheetLayoutView="100" workbookViewId="0">
      <selection activeCell="F43" sqref="F43"/>
    </sheetView>
  </sheetViews>
  <sheetFormatPr defaultRowHeight="12.75"/>
  <cols>
    <col min="1" max="1" width="7.5703125" style="280" customWidth="1"/>
    <col min="2" max="2" width="40.7109375" style="280" customWidth="1"/>
    <col min="3" max="3" width="7.7109375" style="281" customWidth="1"/>
    <col min="4" max="4" width="10.7109375" style="282" customWidth="1"/>
    <col min="5" max="5" width="10.7109375" style="280" customWidth="1"/>
    <col min="6" max="6" width="10.7109375" style="282" customWidth="1"/>
    <col min="7" max="7" width="5.7109375" style="282" customWidth="1"/>
    <col min="8" max="8" width="21" style="283" customWidth="1"/>
    <col min="9" max="256" width="9.140625" style="280"/>
    <col min="257" max="257" width="7.5703125" style="280" customWidth="1"/>
    <col min="258" max="258" width="40.7109375" style="280" customWidth="1"/>
    <col min="259" max="259" width="7.7109375" style="280" customWidth="1"/>
    <col min="260" max="262" width="10.7109375" style="280" customWidth="1"/>
    <col min="263" max="263" width="5.7109375" style="280" customWidth="1"/>
    <col min="264" max="264" width="21" style="280" customWidth="1"/>
    <col min="265" max="512" width="9.140625" style="280"/>
    <col min="513" max="513" width="7.5703125" style="280" customWidth="1"/>
    <col min="514" max="514" width="40.7109375" style="280" customWidth="1"/>
    <col min="515" max="515" width="7.7109375" style="280" customWidth="1"/>
    <col min="516" max="518" width="10.7109375" style="280" customWidth="1"/>
    <col min="519" max="519" width="5.7109375" style="280" customWidth="1"/>
    <col min="520" max="520" width="21" style="280" customWidth="1"/>
    <col min="521" max="768" width="9.140625" style="280"/>
    <col min="769" max="769" width="7.5703125" style="280" customWidth="1"/>
    <col min="770" max="770" width="40.7109375" style="280" customWidth="1"/>
    <col min="771" max="771" width="7.7109375" style="280" customWidth="1"/>
    <col min="772" max="774" width="10.7109375" style="280" customWidth="1"/>
    <col min="775" max="775" width="5.7109375" style="280" customWidth="1"/>
    <col min="776" max="776" width="21" style="280" customWidth="1"/>
    <col min="777" max="1024" width="9.140625" style="280"/>
    <col min="1025" max="1025" width="7.5703125" style="280" customWidth="1"/>
    <col min="1026" max="1026" width="40.7109375" style="280" customWidth="1"/>
    <col min="1027" max="1027" width="7.7109375" style="280" customWidth="1"/>
    <col min="1028" max="1030" width="10.7109375" style="280" customWidth="1"/>
    <col min="1031" max="1031" width="5.7109375" style="280" customWidth="1"/>
    <col min="1032" max="1032" width="21" style="280" customWidth="1"/>
    <col min="1033" max="1280" width="9.140625" style="280"/>
    <col min="1281" max="1281" width="7.5703125" style="280" customWidth="1"/>
    <col min="1282" max="1282" width="40.7109375" style="280" customWidth="1"/>
    <col min="1283" max="1283" width="7.7109375" style="280" customWidth="1"/>
    <col min="1284" max="1286" width="10.7109375" style="280" customWidth="1"/>
    <col min="1287" max="1287" width="5.7109375" style="280" customWidth="1"/>
    <col min="1288" max="1288" width="21" style="280" customWidth="1"/>
    <col min="1289" max="1536" width="9.140625" style="280"/>
    <col min="1537" max="1537" width="7.5703125" style="280" customWidth="1"/>
    <col min="1538" max="1538" width="40.7109375" style="280" customWidth="1"/>
    <col min="1539" max="1539" width="7.7109375" style="280" customWidth="1"/>
    <col min="1540" max="1542" width="10.7109375" style="280" customWidth="1"/>
    <col min="1543" max="1543" width="5.7109375" style="280" customWidth="1"/>
    <col min="1544" max="1544" width="21" style="280" customWidth="1"/>
    <col min="1545" max="1792" width="9.140625" style="280"/>
    <col min="1793" max="1793" width="7.5703125" style="280" customWidth="1"/>
    <col min="1794" max="1794" width="40.7109375" style="280" customWidth="1"/>
    <col min="1795" max="1795" width="7.7109375" style="280" customWidth="1"/>
    <col min="1796" max="1798" width="10.7109375" style="280" customWidth="1"/>
    <col min="1799" max="1799" width="5.7109375" style="280" customWidth="1"/>
    <col min="1800" max="1800" width="21" style="280" customWidth="1"/>
    <col min="1801" max="2048" width="9.140625" style="280"/>
    <col min="2049" max="2049" width="7.5703125" style="280" customWidth="1"/>
    <col min="2050" max="2050" width="40.7109375" style="280" customWidth="1"/>
    <col min="2051" max="2051" width="7.7109375" style="280" customWidth="1"/>
    <col min="2052" max="2054" width="10.7109375" style="280" customWidth="1"/>
    <col min="2055" max="2055" width="5.7109375" style="280" customWidth="1"/>
    <col min="2056" max="2056" width="21" style="280" customWidth="1"/>
    <col min="2057" max="2304" width="9.140625" style="280"/>
    <col min="2305" max="2305" width="7.5703125" style="280" customWidth="1"/>
    <col min="2306" max="2306" width="40.7109375" style="280" customWidth="1"/>
    <col min="2307" max="2307" width="7.7109375" style="280" customWidth="1"/>
    <col min="2308" max="2310" width="10.7109375" style="280" customWidth="1"/>
    <col min="2311" max="2311" width="5.7109375" style="280" customWidth="1"/>
    <col min="2312" max="2312" width="21" style="280" customWidth="1"/>
    <col min="2313" max="2560" width="9.140625" style="280"/>
    <col min="2561" max="2561" width="7.5703125" style="280" customWidth="1"/>
    <col min="2562" max="2562" width="40.7109375" style="280" customWidth="1"/>
    <col min="2563" max="2563" width="7.7109375" style="280" customWidth="1"/>
    <col min="2564" max="2566" width="10.7109375" style="280" customWidth="1"/>
    <col min="2567" max="2567" width="5.7109375" style="280" customWidth="1"/>
    <col min="2568" max="2568" width="21" style="280" customWidth="1"/>
    <col min="2569" max="2816" width="9.140625" style="280"/>
    <col min="2817" max="2817" width="7.5703125" style="280" customWidth="1"/>
    <col min="2818" max="2818" width="40.7109375" style="280" customWidth="1"/>
    <col min="2819" max="2819" width="7.7109375" style="280" customWidth="1"/>
    <col min="2820" max="2822" width="10.7109375" style="280" customWidth="1"/>
    <col min="2823" max="2823" width="5.7109375" style="280" customWidth="1"/>
    <col min="2824" max="2824" width="21" style="280" customWidth="1"/>
    <col min="2825" max="3072" width="9.140625" style="280"/>
    <col min="3073" max="3073" width="7.5703125" style="280" customWidth="1"/>
    <col min="3074" max="3074" width="40.7109375" style="280" customWidth="1"/>
    <col min="3075" max="3075" width="7.7109375" style="280" customWidth="1"/>
    <col min="3076" max="3078" width="10.7109375" style="280" customWidth="1"/>
    <col min="3079" max="3079" width="5.7109375" style="280" customWidth="1"/>
    <col min="3080" max="3080" width="21" style="280" customWidth="1"/>
    <col min="3081" max="3328" width="9.140625" style="280"/>
    <col min="3329" max="3329" width="7.5703125" style="280" customWidth="1"/>
    <col min="3330" max="3330" width="40.7109375" style="280" customWidth="1"/>
    <col min="3331" max="3331" width="7.7109375" style="280" customWidth="1"/>
    <col min="3332" max="3334" width="10.7109375" style="280" customWidth="1"/>
    <col min="3335" max="3335" width="5.7109375" style="280" customWidth="1"/>
    <col min="3336" max="3336" width="21" style="280" customWidth="1"/>
    <col min="3337" max="3584" width="9.140625" style="280"/>
    <col min="3585" max="3585" width="7.5703125" style="280" customWidth="1"/>
    <col min="3586" max="3586" width="40.7109375" style="280" customWidth="1"/>
    <col min="3587" max="3587" width="7.7109375" style="280" customWidth="1"/>
    <col min="3588" max="3590" width="10.7109375" style="280" customWidth="1"/>
    <col min="3591" max="3591" width="5.7109375" style="280" customWidth="1"/>
    <col min="3592" max="3592" width="21" style="280" customWidth="1"/>
    <col min="3593" max="3840" width="9.140625" style="280"/>
    <col min="3841" max="3841" width="7.5703125" style="280" customWidth="1"/>
    <col min="3842" max="3842" width="40.7109375" style="280" customWidth="1"/>
    <col min="3843" max="3843" width="7.7109375" style="280" customWidth="1"/>
    <col min="3844" max="3846" width="10.7109375" style="280" customWidth="1"/>
    <col min="3847" max="3847" width="5.7109375" style="280" customWidth="1"/>
    <col min="3848" max="3848" width="21" style="280" customWidth="1"/>
    <col min="3849" max="4096" width="9.140625" style="280"/>
    <col min="4097" max="4097" width="7.5703125" style="280" customWidth="1"/>
    <col min="4098" max="4098" width="40.7109375" style="280" customWidth="1"/>
    <col min="4099" max="4099" width="7.7109375" style="280" customWidth="1"/>
    <col min="4100" max="4102" width="10.7109375" style="280" customWidth="1"/>
    <col min="4103" max="4103" width="5.7109375" style="280" customWidth="1"/>
    <col min="4104" max="4104" width="21" style="280" customWidth="1"/>
    <col min="4105" max="4352" width="9.140625" style="280"/>
    <col min="4353" max="4353" width="7.5703125" style="280" customWidth="1"/>
    <col min="4354" max="4354" width="40.7109375" style="280" customWidth="1"/>
    <col min="4355" max="4355" width="7.7109375" style="280" customWidth="1"/>
    <col min="4356" max="4358" width="10.7109375" style="280" customWidth="1"/>
    <col min="4359" max="4359" width="5.7109375" style="280" customWidth="1"/>
    <col min="4360" max="4360" width="21" style="280" customWidth="1"/>
    <col min="4361" max="4608" width="9.140625" style="280"/>
    <col min="4609" max="4609" width="7.5703125" style="280" customWidth="1"/>
    <col min="4610" max="4610" width="40.7109375" style="280" customWidth="1"/>
    <col min="4611" max="4611" width="7.7109375" style="280" customWidth="1"/>
    <col min="4612" max="4614" width="10.7109375" style="280" customWidth="1"/>
    <col min="4615" max="4615" width="5.7109375" style="280" customWidth="1"/>
    <col min="4616" max="4616" width="21" style="280" customWidth="1"/>
    <col min="4617" max="4864" width="9.140625" style="280"/>
    <col min="4865" max="4865" width="7.5703125" style="280" customWidth="1"/>
    <col min="4866" max="4866" width="40.7109375" style="280" customWidth="1"/>
    <col min="4867" max="4867" width="7.7109375" style="280" customWidth="1"/>
    <col min="4868" max="4870" width="10.7109375" style="280" customWidth="1"/>
    <col min="4871" max="4871" width="5.7109375" style="280" customWidth="1"/>
    <col min="4872" max="4872" width="21" style="280" customWidth="1"/>
    <col min="4873" max="5120" width="9.140625" style="280"/>
    <col min="5121" max="5121" width="7.5703125" style="280" customWidth="1"/>
    <col min="5122" max="5122" width="40.7109375" style="280" customWidth="1"/>
    <col min="5123" max="5123" width="7.7109375" style="280" customWidth="1"/>
    <col min="5124" max="5126" width="10.7109375" style="280" customWidth="1"/>
    <col min="5127" max="5127" width="5.7109375" style="280" customWidth="1"/>
    <col min="5128" max="5128" width="21" style="280" customWidth="1"/>
    <col min="5129" max="5376" width="9.140625" style="280"/>
    <col min="5377" max="5377" width="7.5703125" style="280" customWidth="1"/>
    <col min="5378" max="5378" width="40.7109375" style="280" customWidth="1"/>
    <col min="5379" max="5379" width="7.7109375" style="280" customWidth="1"/>
    <col min="5380" max="5382" width="10.7109375" style="280" customWidth="1"/>
    <col min="5383" max="5383" width="5.7109375" style="280" customWidth="1"/>
    <col min="5384" max="5384" width="21" style="280" customWidth="1"/>
    <col min="5385" max="5632" width="9.140625" style="280"/>
    <col min="5633" max="5633" width="7.5703125" style="280" customWidth="1"/>
    <col min="5634" max="5634" width="40.7109375" style="280" customWidth="1"/>
    <col min="5635" max="5635" width="7.7109375" style="280" customWidth="1"/>
    <col min="5636" max="5638" width="10.7109375" style="280" customWidth="1"/>
    <col min="5639" max="5639" width="5.7109375" style="280" customWidth="1"/>
    <col min="5640" max="5640" width="21" style="280" customWidth="1"/>
    <col min="5641" max="5888" width="9.140625" style="280"/>
    <col min="5889" max="5889" width="7.5703125" style="280" customWidth="1"/>
    <col min="5890" max="5890" width="40.7109375" style="280" customWidth="1"/>
    <col min="5891" max="5891" width="7.7109375" style="280" customWidth="1"/>
    <col min="5892" max="5894" width="10.7109375" style="280" customWidth="1"/>
    <col min="5895" max="5895" width="5.7109375" style="280" customWidth="1"/>
    <col min="5896" max="5896" width="21" style="280" customWidth="1"/>
    <col min="5897" max="6144" width="9.140625" style="280"/>
    <col min="6145" max="6145" width="7.5703125" style="280" customWidth="1"/>
    <col min="6146" max="6146" width="40.7109375" style="280" customWidth="1"/>
    <col min="6147" max="6147" width="7.7109375" style="280" customWidth="1"/>
    <col min="6148" max="6150" width="10.7109375" style="280" customWidth="1"/>
    <col min="6151" max="6151" width="5.7109375" style="280" customWidth="1"/>
    <col min="6152" max="6152" width="21" style="280" customWidth="1"/>
    <col min="6153" max="6400" width="9.140625" style="280"/>
    <col min="6401" max="6401" width="7.5703125" style="280" customWidth="1"/>
    <col min="6402" max="6402" width="40.7109375" style="280" customWidth="1"/>
    <col min="6403" max="6403" width="7.7109375" style="280" customWidth="1"/>
    <col min="6404" max="6406" width="10.7109375" style="280" customWidth="1"/>
    <col min="6407" max="6407" width="5.7109375" style="280" customWidth="1"/>
    <col min="6408" max="6408" width="21" style="280" customWidth="1"/>
    <col min="6409" max="6656" width="9.140625" style="280"/>
    <col min="6657" max="6657" width="7.5703125" style="280" customWidth="1"/>
    <col min="6658" max="6658" width="40.7109375" style="280" customWidth="1"/>
    <col min="6659" max="6659" width="7.7109375" style="280" customWidth="1"/>
    <col min="6660" max="6662" width="10.7109375" style="280" customWidth="1"/>
    <col min="6663" max="6663" width="5.7109375" style="280" customWidth="1"/>
    <col min="6664" max="6664" width="21" style="280" customWidth="1"/>
    <col min="6665" max="6912" width="9.140625" style="280"/>
    <col min="6913" max="6913" width="7.5703125" style="280" customWidth="1"/>
    <col min="6914" max="6914" width="40.7109375" style="280" customWidth="1"/>
    <col min="6915" max="6915" width="7.7109375" style="280" customWidth="1"/>
    <col min="6916" max="6918" width="10.7109375" style="280" customWidth="1"/>
    <col min="6919" max="6919" width="5.7109375" style="280" customWidth="1"/>
    <col min="6920" max="6920" width="21" style="280" customWidth="1"/>
    <col min="6921" max="7168" width="9.140625" style="280"/>
    <col min="7169" max="7169" width="7.5703125" style="280" customWidth="1"/>
    <col min="7170" max="7170" width="40.7109375" style="280" customWidth="1"/>
    <col min="7171" max="7171" width="7.7109375" style="280" customWidth="1"/>
    <col min="7172" max="7174" width="10.7109375" style="280" customWidth="1"/>
    <col min="7175" max="7175" width="5.7109375" style="280" customWidth="1"/>
    <col min="7176" max="7176" width="21" style="280" customWidth="1"/>
    <col min="7177" max="7424" width="9.140625" style="280"/>
    <col min="7425" max="7425" width="7.5703125" style="280" customWidth="1"/>
    <col min="7426" max="7426" width="40.7109375" style="280" customWidth="1"/>
    <col min="7427" max="7427" width="7.7109375" style="280" customWidth="1"/>
    <col min="7428" max="7430" width="10.7109375" style="280" customWidth="1"/>
    <col min="7431" max="7431" width="5.7109375" style="280" customWidth="1"/>
    <col min="7432" max="7432" width="21" style="280" customWidth="1"/>
    <col min="7433" max="7680" width="9.140625" style="280"/>
    <col min="7681" max="7681" width="7.5703125" style="280" customWidth="1"/>
    <col min="7682" max="7682" width="40.7109375" style="280" customWidth="1"/>
    <col min="7683" max="7683" width="7.7109375" style="280" customWidth="1"/>
    <col min="7684" max="7686" width="10.7109375" style="280" customWidth="1"/>
    <col min="7687" max="7687" width="5.7109375" style="280" customWidth="1"/>
    <col min="7688" max="7688" width="21" style="280" customWidth="1"/>
    <col min="7689" max="7936" width="9.140625" style="280"/>
    <col min="7937" max="7937" width="7.5703125" style="280" customWidth="1"/>
    <col min="7938" max="7938" width="40.7109375" style="280" customWidth="1"/>
    <col min="7939" max="7939" width="7.7109375" style="280" customWidth="1"/>
    <col min="7940" max="7942" width="10.7109375" style="280" customWidth="1"/>
    <col min="7943" max="7943" width="5.7109375" style="280" customWidth="1"/>
    <col min="7944" max="7944" width="21" style="280" customWidth="1"/>
    <col min="7945" max="8192" width="9.140625" style="280"/>
    <col min="8193" max="8193" width="7.5703125" style="280" customWidth="1"/>
    <col min="8194" max="8194" width="40.7109375" style="280" customWidth="1"/>
    <col min="8195" max="8195" width="7.7109375" style="280" customWidth="1"/>
    <col min="8196" max="8198" width="10.7109375" style="280" customWidth="1"/>
    <col min="8199" max="8199" width="5.7109375" style="280" customWidth="1"/>
    <col min="8200" max="8200" width="21" style="280" customWidth="1"/>
    <col min="8201" max="8448" width="9.140625" style="280"/>
    <col min="8449" max="8449" width="7.5703125" style="280" customWidth="1"/>
    <col min="8450" max="8450" width="40.7109375" style="280" customWidth="1"/>
    <col min="8451" max="8451" width="7.7109375" style="280" customWidth="1"/>
    <col min="8452" max="8454" width="10.7109375" style="280" customWidth="1"/>
    <col min="8455" max="8455" width="5.7109375" style="280" customWidth="1"/>
    <col min="8456" max="8456" width="21" style="280" customWidth="1"/>
    <col min="8457" max="8704" width="9.140625" style="280"/>
    <col min="8705" max="8705" width="7.5703125" style="280" customWidth="1"/>
    <col min="8706" max="8706" width="40.7109375" style="280" customWidth="1"/>
    <col min="8707" max="8707" width="7.7109375" style="280" customWidth="1"/>
    <col min="8708" max="8710" width="10.7109375" style="280" customWidth="1"/>
    <col min="8711" max="8711" width="5.7109375" style="280" customWidth="1"/>
    <col min="8712" max="8712" width="21" style="280" customWidth="1"/>
    <col min="8713" max="8960" width="9.140625" style="280"/>
    <col min="8961" max="8961" width="7.5703125" style="280" customWidth="1"/>
    <col min="8962" max="8962" width="40.7109375" style="280" customWidth="1"/>
    <col min="8963" max="8963" width="7.7109375" style="280" customWidth="1"/>
    <col min="8964" max="8966" width="10.7109375" style="280" customWidth="1"/>
    <col min="8967" max="8967" width="5.7109375" style="280" customWidth="1"/>
    <col min="8968" max="8968" width="21" style="280" customWidth="1"/>
    <col min="8969" max="9216" width="9.140625" style="280"/>
    <col min="9217" max="9217" width="7.5703125" style="280" customWidth="1"/>
    <col min="9218" max="9218" width="40.7109375" style="280" customWidth="1"/>
    <col min="9219" max="9219" width="7.7109375" style="280" customWidth="1"/>
    <col min="9220" max="9222" width="10.7109375" style="280" customWidth="1"/>
    <col min="9223" max="9223" width="5.7109375" style="280" customWidth="1"/>
    <col min="9224" max="9224" width="21" style="280" customWidth="1"/>
    <col min="9225" max="9472" width="9.140625" style="280"/>
    <col min="9473" max="9473" width="7.5703125" style="280" customWidth="1"/>
    <col min="9474" max="9474" width="40.7109375" style="280" customWidth="1"/>
    <col min="9475" max="9475" width="7.7109375" style="280" customWidth="1"/>
    <col min="9476" max="9478" width="10.7109375" style="280" customWidth="1"/>
    <col min="9479" max="9479" width="5.7109375" style="280" customWidth="1"/>
    <col min="9480" max="9480" width="21" style="280" customWidth="1"/>
    <col min="9481" max="9728" width="9.140625" style="280"/>
    <col min="9729" max="9729" width="7.5703125" style="280" customWidth="1"/>
    <col min="9730" max="9730" width="40.7109375" style="280" customWidth="1"/>
    <col min="9731" max="9731" width="7.7109375" style="280" customWidth="1"/>
    <col min="9732" max="9734" width="10.7109375" style="280" customWidth="1"/>
    <col min="9735" max="9735" width="5.7109375" style="280" customWidth="1"/>
    <col min="9736" max="9736" width="21" style="280" customWidth="1"/>
    <col min="9737" max="9984" width="9.140625" style="280"/>
    <col min="9985" max="9985" width="7.5703125" style="280" customWidth="1"/>
    <col min="9986" max="9986" width="40.7109375" style="280" customWidth="1"/>
    <col min="9987" max="9987" width="7.7109375" style="280" customWidth="1"/>
    <col min="9988" max="9990" width="10.7109375" style="280" customWidth="1"/>
    <col min="9991" max="9991" width="5.7109375" style="280" customWidth="1"/>
    <col min="9992" max="9992" width="21" style="280" customWidth="1"/>
    <col min="9993" max="10240" width="9.140625" style="280"/>
    <col min="10241" max="10241" width="7.5703125" style="280" customWidth="1"/>
    <col min="10242" max="10242" width="40.7109375" style="280" customWidth="1"/>
    <col min="10243" max="10243" width="7.7109375" style="280" customWidth="1"/>
    <col min="10244" max="10246" width="10.7109375" style="280" customWidth="1"/>
    <col min="10247" max="10247" width="5.7109375" style="280" customWidth="1"/>
    <col min="10248" max="10248" width="21" style="280" customWidth="1"/>
    <col min="10249" max="10496" width="9.140625" style="280"/>
    <col min="10497" max="10497" width="7.5703125" style="280" customWidth="1"/>
    <col min="10498" max="10498" width="40.7109375" style="280" customWidth="1"/>
    <col min="10499" max="10499" width="7.7109375" style="280" customWidth="1"/>
    <col min="10500" max="10502" width="10.7109375" style="280" customWidth="1"/>
    <col min="10503" max="10503" width="5.7109375" style="280" customWidth="1"/>
    <col min="10504" max="10504" width="21" style="280" customWidth="1"/>
    <col min="10505" max="10752" width="9.140625" style="280"/>
    <col min="10753" max="10753" width="7.5703125" style="280" customWidth="1"/>
    <col min="10754" max="10754" width="40.7109375" style="280" customWidth="1"/>
    <col min="10755" max="10755" width="7.7109375" style="280" customWidth="1"/>
    <col min="10756" max="10758" width="10.7109375" style="280" customWidth="1"/>
    <col min="10759" max="10759" width="5.7109375" style="280" customWidth="1"/>
    <col min="10760" max="10760" width="21" style="280" customWidth="1"/>
    <col min="10761" max="11008" width="9.140625" style="280"/>
    <col min="11009" max="11009" width="7.5703125" style="280" customWidth="1"/>
    <col min="11010" max="11010" width="40.7109375" style="280" customWidth="1"/>
    <col min="11011" max="11011" width="7.7109375" style="280" customWidth="1"/>
    <col min="11012" max="11014" width="10.7109375" style="280" customWidth="1"/>
    <col min="11015" max="11015" width="5.7109375" style="280" customWidth="1"/>
    <col min="11016" max="11016" width="21" style="280" customWidth="1"/>
    <col min="11017" max="11264" width="9.140625" style="280"/>
    <col min="11265" max="11265" width="7.5703125" style="280" customWidth="1"/>
    <col min="11266" max="11266" width="40.7109375" style="280" customWidth="1"/>
    <col min="11267" max="11267" width="7.7109375" style="280" customWidth="1"/>
    <col min="11268" max="11270" width="10.7109375" style="280" customWidth="1"/>
    <col min="11271" max="11271" width="5.7109375" style="280" customWidth="1"/>
    <col min="11272" max="11272" width="21" style="280" customWidth="1"/>
    <col min="11273" max="11520" width="9.140625" style="280"/>
    <col min="11521" max="11521" width="7.5703125" style="280" customWidth="1"/>
    <col min="11522" max="11522" width="40.7109375" style="280" customWidth="1"/>
    <col min="11523" max="11523" width="7.7109375" style="280" customWidth="1"/>
    <col min="11524" max="11526" width="10.7109375" style="280" customWidth="1"/>
    <col min="11527" max="11527" width="5.7109375" style="280" customWidth="1"/>
    <col min="11528" max="11528" width="21" style="280" customWidth="1"/>
    <col min="11529" max="11776" width="9.140625" style="280"/>
    <col min="11777" max="11777" width="7.5703125" style="280" customWidth="1"/>
    <col min="11778" max="11778" width="40.7109375" style="280" customWidth="1"/>
    <col min="11779" max="11779" width="7.7109375" style="280" customWidth="1"/>
    <col min="11780" max="11782" width="10.7109375" style="280" customWidth="1"/>
    <col min="11783" max="11783" width="5.7109375" style="280" customWidth="1"/>
    <col min="11784" max="11784" width="21" style="280" customWidth="1"/>
    <col min="11785" max="12032" width="9.140625" style="280"/>
    <col min="12033" max="12033" width="7.5703125" style="280" customWidth="1"/>
    <col min="12034" max="12034" width="40.7109375" style="280" customWidth="1"/>
    <col min="12035" max="12035" width="7.7109375" style="280" customWidth="1"/>
    <col min="12036" max="12038" width="10.7109375" style="280" customWidth="1"/>
    <col min="12039" max="12039" width="5.7109375" style="280" customWidth="1"/>
    <col min="12040" max="12040" width="21" style="280" customWidth="1"/>
    <col min="12041" max="12288" width="9.140625" style="280"/>
    <col min="12289" max="12289" width="7.5703125" style="280" customWidth="1"/>
    <col min="12290" max="12290" width="40.7109375" style="280" customWidth="1"/>
    <col min="12291" max="12291" width="7.7109375" style="280" customWidth="1"/>
    <col min="12292" max="12294" width="10.7109375" style="280" customWidth="1"/>
    <col min="12295" max="12295" width="5.7109375" style="280" customWidth="1"/>
    <col min="12296" max="12296" width="21" style="280" customWidth="1"/>
    <col min="12297" max="12544" width="9.140625" style="280"/>
    <col min="12545" max="12545" width="7.5703125" style="280" customWidth="1"/>
    <col min="12546" max="12546" width="40.7109375" style="280" customWidth="1"/>
    <col min="12547" max="12547" width="7.7109375" style="280" customWidth="1"/>
    <col min="12548" max="12550" width="10.7109375" style="280" customWidth="1"/>
    <col min="12551" max="12551" width="5.7109375" style="280" customWidth="1"/>
    <col min="12552" max="12552" width="21" style="280" customWidth="1"/>
    <col min="12553" max="12800" width="9.140625" style="280"/>
    <col min="12801" max="12801" width="7.5703125" style="280" customWidth="1"/>
    <col min="12802" max="12802" width="40.7109375" style="280" customWidth="1"/>
    <col min="12803" max="12803" width="7.7109375" style="280" customWidth="1"/>
    <col min="12804" max="12806" width="10.7109375" style="280" customWidth="1"/>
    <col min="12807" max="12807" width="5.7109375" style="280" customWidth="1"/>
    <col min="12808" max="12808" width="21" style="280" customWidth="1"/>
    <col min="12809" max="13056" width="9.140625" style="280"/>
    <col min="13057" max="13057" width="7.5703125" style="280" customWidth="1"/>
    <col min="13058" max="13058" width="40.7109375" style="280" customWidth="1"/>
    <col min="13059" max="13059" width="7.7109375" style="280" customWidth="1"/>
    <col min="13060" max="13062" width="10.7109375" style="280" customWidth="1"/>
    <col min="13063" max="13063" width="5.7109375" style="280" customWidth="1"/>
    <col min="13064" max="13064" width="21" style="280" customWidth="1"/>
    <col min="13065" max="13312" width="9.140625" style="280"/>
    <col min="13313" max="13313" width="7.5703125" style="280" customWidth="1"/>
    <col min="13314" max="13314" width="40.7109375" style="280" customWidth="1"/>
    <col min="13315" max="13315" width="7.7109375" style="280" customWidth="1"/>
    <col min="13316" max="13318" width="10.7109375" style="280" customWidth="1"/>
    <col min="13319" max="13319" width="5.7109375" style="280" customWidth="1"/>
    <col min="13320" max="13320" width="21" style="280" customWidth="1"/>
    <col min="13321" max="13568" width="9.140625" style="280"/>
    <col min="13569" max="13569" width="7.5703125" style="280" customWidth="1"/>
    <col min="13570" max="13570" width="40.7109375" style="280" customWidth="1"/>
    <col min="13571" max="13571" width="7.7109375" style="280" customWidth="1"/>
    <col min="13572" max="13574" width="10.7109375" style="280" customWidth="1"/>
    <col min="13575" max="13575" width="5.7109375" style="280" customWidth="1"/>
    <col min="13576" max="13576" width="21" style="280" customWidth="1"/>
    <col min="13577" max="13824" width="9.140625" style="280"/>
    <col min="13825" max="13825" width="7.5703125" style="280" customWidth="1"/>
    <col min="13826" max="13826" width="40.7109375" style="280" customWidth="1"/>
    <col min="13827" max="13827" width="7.7109375" style="280" customWidth="1"/>
    <col min="13828" max="13830" width="10.7109375" style="280" customWidth="1"/>
    <col min="13831" max="13831" width="5.7109375" style="280" customWidth="1"/>
    <col min="13832" max="13832" width="21" style="280" customWidth="1"/>
    <col min="13833" max="14080" width="9.140625" style="280"/>
    <col min="14081" max="14081" width="7.5703125" style="280" customWidth="1"/>
    <col min="14082" max="14082" width="40.7109375" style="280" customWidth="1"/>
    <col min="14083" max="14083" width="7.7109375" style="280" customWidth="1"/>
    <col min="14084" max="14086" width="10.7109375" style="280" customWidth="1"/>
    <col min="14087" max="14087" width="5.7109375" style="280" customWidth="1"/>
    <col min="14088" max="14088" width="21" style="280" customWidth="1"/>
    <col min="14089" max="14336" width="9.140625" style="280"/>
    <col min="14337" max="14337" width="7.5703125" style="280" customWidth="1"/>
    <col min="14338" max="14338" width="40.7109375" style="280" customWidth="1"/>
    <col min="14339" max="14339" width="7.7109375" style="280" customWidth="1"/>
    <col min="14340" max="14342" width="10.7109375" style="280" customWidth="1"/>
    <col min="14343" max="14343" width="5.7109375" style="280" customWidth="1"/>
    <col min="14344" max="14344" width="21" style="280" customWidth="1"/>
    <col min="14345" max="14592" width="9.140625" style="280"/>
    <col min="14593" max="14593" width="7.5703125" style="280" customWidth="1"/>
    <col min="14594" max="14594" width="40.7109375" style="280" customWidth="1"/>
    <col min="14595" max="14595" width="7.7109375" style="280" customWidth="1"/>
    <col min="14596" max="14598" width="10.7109375" style="280" customWidth="1"/>
    <col min="14599" max="14599" width="5.7109375" style="280" customWidth="1"/>
    <col min="14600" max="14600" width="21" style="280" customWidth="1"/>
    <col min="14601" max="14848" width="9.140625" style="280"/>
    <col min="14849" max="14849" width="7.5703125" style="280" customWidth="1"/>
    <col min="14850" max="14850" width="40.7109375" style="280" customWidth="1"/>
    <col min="14851" max="14851" width="7.7109375" style="280" customWidth="1"/>
    <col min="14852" max="14854" width="10.7109375" style="280" customWidth="1"/>
    <col min="14855" max="14855" width="5.7109375" style="280" customWidth="1"/>
    <col min="14856" max="14856" width="21" style="280" customWidth="1"/>
    <col min="14857" max="15104" width="9.140625" style="280"/>
    <col min="15105" max="15105" width="7.5703125" style="280" customWidth="1"/>
    <col min="15106" max="15106" width="40.7109375" style="280" customWidth="1"/>
    <col min="15107" max="15107" width="7.7109375" style="280" customWidth="1"/>
    <col min="15108" max="15110" width="10.7109375" style="280" customWidth="1"/>
    <col min="15111" max="15111" width="5.7109375" style="280" customWidth="1"/>
    <col min="15112" max="15112" width="21" style="280" customWidth="1"/>
    <col min="15113" max="15360" width="9.140625" style="280"/>
    <col min="15361" max="15361" width="7.5703125" style="280" customWidth="1"/>
    <col min="15362" max="15362" width="40.7109375" style="280" customWidth="1"/>
    <col min="15363" max="15363" width="7.7109375" style="280" customWidth="1"/>
    <col min="15364" max="15366" width="10.7109375" style="280" customWidth="1"/>
    <col min="15367" max="15367" width="5.7109375" style="280" customWidth="1"/>
    <col min="15368" max="15368" width="21" style="280" customWidth="1"/>
    <col min="15369" max="15616" width="9.140625" style="280"/>
    <col min="15617" max="15617" width="7.5703125" style="280" customWidth="1"/>
    <col min="15618" max="15618" width="40.7109375" style="280" customWidth="1"/>
    <col min="15619" max="15619" width="7.7109375" style="280" customWidth="1"/>
    <col min="15620" max="15622" width="10.7109375" style="280" customWidth="1"/>
    <col min="15623" max="15623" width="5.7109375" style="280" customWidth="1"/>
    <col min="15624" max="15624" width="21" style="280" customWidth="1"/>
    <col min="15625" max="15872" width="9.140625" style="280"/>
    <col min="15873" max="15873" width="7.5703125" style="280" customWidth="1"/>
    <col min="15874" max="15874" width="40.7109375" style="280" customWidth="1"/>
    <col min="15875" max="15875" width="7.7109375" style="280" customWidth="1"/>
    <col min="15876" max="15878" width="10.7109375" style="280" customWidth="1"/>
    <col min="15879" max="15879" width="5.7109375" style="280" customWidth="1"/>
    <col min="15880" max="15880" width="21" style="280" customWidth="1"/>
    <col min="15881" max="16128" width="9.140625" style="280"/>
    <col min="16129" max="16129" width="7.5703125" style="280" customWidth="1"/>
    <col min="16130" max="16130" width="40.7109375" style="280" customWidth="1"/>
    <col min="16131" max="16131" width="7.7109375" style="280" customWidth="1"/>
    <col min="16132" max="16134" width="10.7109375" style="280" customWidth="1"/>
    <col min="16135" max="16135" width="5.7109375" style="280" customWidth="1"/>
    <col min="16136" max="16136" width="21" style="280" customWidth="1"/>
    <col min="16137" max="16384" width="9.140625" style="280"/>
  </cols>
  <sheetData>
    <row r="1" spans="1:8" ht="13.5" thickBot="1"/>
    <row r="2" spans="1:8" s="291" customFormat="1" ht="13.5" thickBot="1">
      <c r="A2" s="284"/>
      <c r="B2" s="285" t="s">
        <v>244</v>
      </c>
      <c r="C2" s="286"/>
      <c r="D2" s="287"/>
      <c r="E2" s="285"/>
      <c r="F2" s="288"/>
      <c r="G2" s="289"/>
      <c r="H2" s="290"/>
    </row>
    <row r="3" spans="1:8" s="291" customFormat="1">
      <c r="C3" s="292"/>
      <c r="D3" s="289"/>
      <c r="F3" s="289"/>
      <c r="G3" s="289"/>
      <c r="H3" s="290"/>
    </row>
    <row r="4" spans="1:8" s="291" customFormat="1" ht="13.5" thickBot="1">
      <c r="A4" s="293" t="s">
        <v>174</v>
      </c>
      <c r="B4" s="294" t="s">
        <v>175</v>
      </c>
      <c r="C4" s="295"/>
      <c r="D4" s="296"/>
      <c r="E4" s="294"/>
      <c r="F4" s="296"/>
      <c r="G4" s="289"/>
      <c r="H4" s="290"/>
    </row>
    <row r="6" spans="1:8" ht="13.5" thickBot="1">
      <c r="A6" s="297" t="s">
        <v>176</v>
      </c>
      <c r="B6" s="1199" t="s">
        <v>245</v>
      </c>
      <c r="C6" s="1199"/>
      <c r="D6" s="1199"/>
      <c r="E6" s="1199"/>
      <c r="F6" s="1199"/>
      <c r="G6" s="298"/>
    </row>
    <row r="7" spans="1:8" ht="14.25" customHeight="1">
      <c r="A7" s="299"/>
      <c r="B7" s="300"/>
      <c r="C7" s="301"/>
      <c r="D7" s="302"/>
      <c r="E7" s="303"/>
      <c r="F7" s="304"/>
      <c r="G7" s="304"/>
    </row>
    <row r="8" spans="1:8">
      <c r="A8" s="305" t="s">
        <v>246</v>
      </c>
      <c r="B8" s="306"/>
      <c r="C8" s="307"/>
      <c r="D8" s="308"/>
      <c r="E8" s="309"/>
      <c r="F8" s="310"/>
      <c r="G8" s="310"/>
    </row>
    <row r="9" spans="1:8">
      <c r="A9" s="305"/>
      <c r="B9" s="306"/>
      <c r="C9" s="307"/>
      <c r="D9" s="308"/>
      <c r="E9" s="309"/>
      <c r="F9" s="310"/>
      <c r="G9" s="310"/>
    </row>
    <row r="10" spans="1:8" ht="37.5" customHeight="1">
      <c r="A10" s="1197" t="s">
        <v>247</v>
      </c>
      <c r="B10" s="1198"/>
      <c r="C10" s="1198"/>
      <c r="D10" s="1198"/>
      <c r="E10" s="1198"/>
      <c r="F10" s="310"/>
      <c r="G10" s="310"/>
    </row>
    <row r="11" spans="1:8">
      <c r="A11" s="311"/>
      <c r="B11" s="312"/>
      <c r="C11" s="312"/>
      <c r="D11" s="313"/>
      <c r="E11" s="312"/>
      <c r="F11" s="310"/>
      <c r="G11" s="310"/>
    </row>
    <row r="12" spans="1:8" ht="74.25" customHeight="1">
      <c r="A12" s="1197" t="s">
        <v>248</v>
      </c>
      <c r="B12" s="1200"/>
      <c r="C12" s="1200"/>
      <c r="D12" s="1200"/>
      <c r="E12" s="1200"/>
      <c r="F12" s="310"/>
      <c r="G12" s="310"/>
    </row>
    <row r="13" spans="1:8">
      <c r="A13" s="311"/>
      <c r="B13" s="314"/>
      <c r="C13" s="314"/>
      <c r="D13" s="315"/>
      <c r="E13" s="314"/>
      <c r="F13" s="310"/>
      <c r="G13" s="310"/>
    </row>
    <row r="14" spans="1:8" ht="109.5" customHeight="1">
      <c r="A14" s="1197" t="s">
        <v>249</v>
      </c>
      <c r="B14" s="1198"/>
      <c r="C14" s="1198"/>
      <c r="D14" s="1198"/>
      <c r="E14" s="1198"/>
      <c r="F14" s="310"/>
      <c r="G14" s="310"/>
    </row>
    <row r="15" spans="1:8">
      <c r="A15" s="311"/>
      <c r="B15" s="312"/>
      <c r="C15" s="312"/>
      <c r="D15" s="313"/>
      <c r="E15" s="312"/>
      <c r="F15" s="310"/>
      <c r="G15" s="310"/>
    </row>
    <row r="16" spans="1:8" ht="15" customHeight="1">
      <c r="A16" s="1197" t="s">
        <v>250</v>
      </c>
      <c r="B16" s="1198"/>
      <c r="C16" s="1198"/>
      <c r="D16" s="1198"/>
      <c r="E16" s="1198"/>
      <c r="F16" s="310"/>
      <c r="G16" s="310"/>
    </row>
    <row r="17" spans="1:8">
      <c r="A17" s="311"/>
      <c r="B17" s="314"/>
      <c r="C17" s="314"/>
      <c r="D17" s="315"/>
      <c r="E17" s="314"/>
      <c r="F17" s="310"/>
      <c r="G17" s="310"/>
    </row>
    <row r="18" spans="1:8" ht="48.75" customHeight="1">
      <c r="A18" s="1197" t="s">
        <v>251</v>
      </c>
      <c r="B18" s="1198"/>
      <c r="C18" s="1198"/>
      <c r="D18" s="1198"/>
      <c r="E18" s="1198"/>
      <c r="F18" s="310"/>
      <c r="G18" s="310"/>
    </row>
    <row r="19" spans="1:8">
      <c r="A19" s="311"/>
      <c r="B19" s="312"/>
      <c r="C19" s="312"/>
      <c r="D19" s="313"/>
      <c r="E19" s="312"/>
      <c r="F19" s="310"/>
      <c r="G19" s="310"/>
    </row>
    <row r="20" spans="1:8" ht="62.25" customHeight="1">
      <c r="A20" s="1197" t="s">
        <v>252</v>
      </c>
      <c r="B20" s="1198"/>
      <c r="C20" s="1198"/>
      <c r="D20" s="1198"/>
      <c r="E20" s="1198"/>
      <c r="F20" s="310"/>
      <c r="G20" s="310"/>
    </row>
    <row r="21" spans="1:8">
      <c r="A21" s="311"/>
      <c r="B21" s="312"/>
      <c r="C21" s="312"/>
      <c r="D21" s="313"/>
      <c r="E21" s="316"/>
      <c r="F21" s="310"/>
      <c r="G21" s="310"/>
    </row>
    <row r="22" spans="1:8" s="322" customFormat="1">
      <c r="A22" s="317"/>
      <c r="B22" s="317"/>
      <c r="C22" s="318" t="s">
        <v>253</v>
      </c>
      <c r="D22" s="319" t="s">
        <v>254</v>
      </c>
      <c r="E22" s="318" t="s">
        <v>255</v>
      </c>
      <c r="F22" s="318" t="s">
        <v>256</v>
      </c>
      <c r="G22" s="320"/>
      <c r="H22" s="321"/>
    </row>
    <row r="23" spans="1:8">
      <c r="A23" s="311"/>
      <c r="B23" s="312"/>
      <c r="C23" s="312"/>
      <c r="D23" s="313"/>
      <c r="E23" s="316"/>
      <c r="F23" s="310"/>
      <c r="G23" s="310"/>
    </row>
    <row r="24" spans="1:8">
      <c r="A24" s="311" t="s">
        <v>257</v>
      </c>
      <c r="B24" s="323" t="s">
        <v>258</v>
      </c>
      <c r="C24" s="324"/>
      <c r="E24" s="325"/>
    </row>
    <row r="25" spans="1:8" ht="119.25" customHeight="1">
      <c r="A25" s="326"/>
      <c r="B25" s="327" t="s">
        <v>259</v>
      </c>
      <c r="C25" s="324"/>
      <c r="D25" s="328"/>
      <c r="E25" s="329"/>
      <c r="F25" s="328"/>
    </row>
    <row r="26" spans="1:8" ht="13.5" customHeight="1">
      <c r="A26" s="326"/>
      <c r="B26" s="330"/>
      <c r="C26" s="324" t="s">
        <v>260</v>
      </c>
      <c r="D26" s="302">
        <v>1</v>
      </c>
      <c r="E26" s="329"/>
      <c r="F26" s="331">
        <f>D26*E26</f>
        <v>0</v>
      </c>
    </row>
    <row r="27" spans="1:8" ht="13.5" customHeight="1">
      <c r="A27" s="326"/>
      <c r="B27" s="330"/>
      <c r="C27" s="324"/>
      <c r="D27" s="302"/>
      <c r="E27" s="329"/>
      <c r="F27" s="331"/>
    </row>
    <row r="28" spans="1:8">
      <c r="A28" s="311" t="s">
        <v>261</v>
      </c>
      <c r="B28" s="323" t="s">
        <v>262</v>
      </c>
      <c r="C28" s="324"/>
      <c r="E28" s="325"/>
      <c r="F28" s="332"/>
    </row>
    <row r="29" spans="1:8" ht="218.25" customHeight="1">
      <c r="A29" s="326"/>
      <c r="B29" s="327" t="s">
        <v>263</v>
      </c>
      <c r="C29" s="324"/>
      <c r="D29" s="333"/>
      <c r="E29" s="329"/>
      <c r="F29" s="331"/>
    </row>
    <row r="30" spans="1:8" ht="143.25" customHeight="1">
      <c r="A30" s="326"/>
      <c r="B30" s="327" t="s">
        <v>264</v>
      </c>
      <c r="C30" s="324"/>
      <c r="D30" s="333"/>
      <c r="E30" s="329"/>
      <c r="F30" s="331"/>
    </row>
    <row r="31" spans="1:8">
      <c r="B31" s="330"/>
      <c r="C31" s="334" t="s">
        <v>260</v>
      </c>
      <c r="D31" s="302">
        <v>1</v>
      </c>
      <c r="E31" s="329"/>
      <c r="F31" s="331">
        <f>D31*E31</f>
        <v>0</v>
      </c>
    </row>
    <row r="32" spans="1:8">
      <c r="B32" s="330"/>
      <c r="C32" s="334"/>
      <c r="D32" s="302"/>
      <c r="E32" s="329"/>
      <c r="F32" s="331"/>
    </row>
    <row r="33" spans="1:8">
      <c r="A33" s="311" t="s">
        <v>265</v>
      </c>
      <c r="B33" s="335" t="s">
        <v>266</v>
      </c>
      <c r="C33" s="334"/>
      <c r="D33" s="302"/>
      <c r="E33" s="329"/>
      <c r="F33" s="331"/>
    </row>
    <row r="34" spans="1:8" ht="51">
      <c r="B34" s="327" t="s">
        <v>1130</v>
      </c>
      <c r="C34" s="334"/>
      <c r="D34" s="302"/>
      <c r="E34" s="329"/>
      <c r="F34" s="331"/>
    </row>
    <row r="35" spans="1:8">
      <c r="B35" s="330"/>
      <c r="C35" s="334" t="s">
        <v>260</v>
      </c>
      <c r="D35" s="302">
        <v>1</v>
      </c>
      <c r="E35" s="329"/>
      <c r="F35" s="331">
        <f>D35*E35</f>
        <v>0</v>
      </c>
    </row>
    <row r="36" spans="1:8">
      <c r="B36" s="330"/>
      <c r="C36" s="334"/>
      <c r="D36" s="302"/>
      <c r="E36" s="329"/>
      <c r="F36" s="331"/>
    </row>
    <row r="37" spans="1:8">
      <c r="A37" s="311" t="s">
        <v>267</v>
      </c>
      <c r="B37" s="335" t="s">
        <v>268</v>
      </c>
      <c r="C37" s="334"/>
      <c r="D37" s="302"/>
      <c r="E37" s="329"/>
      <c r="F37" s="331"/>
    </row>
    <row r="38" spans="1:8" ht="60" customHeight="1">
      <c r="B38" s="327" t="s">
        <v>269</v>
      </c>
      <c r="C38" s="334"/>
      <c r="D38" s="302"/>
      <c r="E38" s="329"/>
      <c r="F38" s="331"/>
    </row>
    <row r="39" spans="1:8">
      <c r="B39" s="330"/>
      <c r="C39" s="334" t="s">
        <v>260</v>
      </c>
      <c r="D39" s="302">
        <v>1</v>
      </c>
      <c r="E39" s="329"/>
      <c r="F39" s="331">
        <f>D39*E39</f>
        <v>0</v>
      </c>
    </row>
    <row r="40" spans="1:8">
      <c r="B40" s="330"/>
      <c r="C40" s="334"/>
      <c r="D40" s="302"/>
      <c r="E40" s="329"/>
      <c r="F40" s="331"/>
    </row>
    <row r="41" spans="1:8">
      <c r="B41" s="330"/>
      <c r="C41" s="334"/>
      <c r="D41" s="302"/>
      <c r="E41" s="329"/>
      <c r="F41" s="331"/>
    </row>
    <row r="42" spans="1:8">
      <c r="A42" s="311" t="s">
        <v>270</v>
      </c>
      <c r="B42" s="335" t="s">
        <v>271</v>
      </c>
      <c r="C42" s="334"/>
      <c r="D42" s="302"/>
      <c r="E42" s="329"/>
      <c r="F42" s="331"/>
    </row>
    <row r="43" spans="1:8" ht="191.25">
      <c r="A43" s="326"/>
      <c r="B43" s="327" t="s">
        <v>272</v>
      </c>
      <c r="C43" s="301"/>
      <c r="D43" s="328"/>
      <c r="E43" s="329"/>
      <c r="F43" s="336"/>
      <c r="H43" s="337"/>
    </row>
    <row r="44" spans="1:8" ht="76.5">
      <c r="A44" s="326"/>
      <c r="B44" s="327" t="s">
        <v>273</v>
      </c>
      <c r="C44" s="301"/>
      <c r="D44" s="328"/>
      <c r="E44" s="329"/>
      <c r="F44" s="336"/>
      <c r="H44" s="337"/>
    </row>
    <row r="45" spans="1:8" ht="25.5">
      <c r="A45" s="326"/>
      <c r="B45" s="327" t="s">
        <v>274</v>
      </c>
      <c r="C45" s="301"/>
      <c r="D45" s="328"/>
      <c r="E45" s="329"/>
      <c r="F45" s="336"/>
      <c r="H45" s="337"/>
    </row>
    <row r="46" spans="1:8">
      <c r="A46" s="338" t="s">
        <v>275</v>
      </c>
      <c r="B46" s="327" t="s">
        <v>276</v>
      </c>
      <c r="C46" s="324" t="s">
        <v>277</v>
      </c>
      <c r="D46" s="328">
        <f>401.79+266.44</f>
        <v>668.23</v>
      </c>
      <c r="E46" s="329"/>
      <c r="F46" s="331">
        <f>D46*E46</f>
        <v>0</v>
      </c>
      <c r="H46" s="337"/>
    </row>
    <row r="47" spans="1:8">
      <c r="A47" s="338" t="s">
        <v>278</v>
      </c>
      <c r="B47" s="311" t="s">
        <v>279</v>
      </c>
      <c r="C47" s="324" t="s">
        <v>277</v>
      </c>
      <c r="D47" s="328">
        <v>835.2</v>
      </c>
      <c r="E47" s="329"/>
      <c r="F47" s="331">
        <f>D47*E47</f>
        <v>0</v>
      </c>
      <c r="H47" s="337"/>
    </row>
    <row r="48" spans="1:8">
      <c r="A48" s="338" t="s">
        <v>280</v>
      </c>
      <c r="B48" s="311" t="s">
        <v>281</v>
      </c>
      <c r="C48" s="324" t="s">
        <v>282</v>
      </c>
      <c r="D48" s="328">
        <v>150</v>
      </c>
      <c r="E48" s="329"/>
      <c r="F48" s="331">
        <f>D48*E48</f>
        <v>0</v>
      </c>
      <c r="H48" s="337"/>
    </row>
    <row r="49" spans="1:8">
      <c r="A49" s="338" t="s">
        <v>283</v>
      </c>
      <c r="B49" s="311" t="s">
        <v>284</v>
      </c>
      <c r="C49" s="324" t="s">
        <v>277</v>
      </c>
      <c r="D49" s="302">
        <v>835.2</v>
      </c>
      <c r="E49" s="329"/>
      <c r="F49" s="331">
        <f>D49*E49</f>
        <v>0</v>
      </c>
      <c r="H49" s="337"/>
    </row>
    <row r="50" spans="1:8" s="299" customFormat="1">
      <c r="A50" s="338" t="s">
        <v>285</v>
      </c>
      <c r="B50" s="339" t="s">
        <v>286</v>
      </c>
      <c r="C50" s="324" t="s">
        <v>277</v>
      </c>
      <c r="D50" s="302">
        <v>117.7</v>
      </c>
      <c r="E50" s="340"/>
      <c r="F50" s="341">
        <f>D50*E50</f>
        <v>0</v>
      </c>
      <c r="G50" s="342"/>
      <c r="H50" s="283"/>
    </row>
    <row r="51" spans="1:8">
      <c r="A51" s="343"/>
      <c r="B51" s="344"/>
      <c r="C51" s="345"/>
      <c r="D51" s="346"/>
      <c r="E51" s="347"/>
      <c r="F51" s="348"/>
      <c r="G51" s="349"/>
    </row>
    <row r="52" spans="1:8" ht="13.5" thickBot="1">
      <c r="A52" s="350" t="s">
        <v>176</v>
      </c>
      <c r="B52" s="351" t="s">
        <v>287</v>
      </c>
      <c r="C52" s="352"/>
      <c r="D52" s="353"/>
      <c r="E52" s="354" t="s">
        <v>178</v>
      </c>
      <c r="F52" s="355">
        <f>SUM(F24:F51)</f>
        <v>0</v>
      </c>
      <c r="G52" s="356"/>
    </row>
    <row r="54" spans="1:8">
      <c r="A54" s="299"/>
    </row>
    <row r="56" spans="1:8">
      <c r="A56" s="299"/>
    </row>
    <row r="64" spans="1:8">
      <c r="A64" s="299"/>
    </row>
    <row r="68" spans="1:1">
      <c r="A68" s="299"/>
    </row>
  </sheetData>
  <sheetProtection algorithmName="SHA-512" hashValue="NDabr7QmRQBMjhUteShYIdQslarcaThGLbIhZqcxTQLUjT6o6Y9xm7qUDVYGnquWOEofPHXFdzt9l8K9LH1nOA==" saltValue="OPBgfLFqbLcpoJNQ9Zfiqg==" spinCount="100000" sheet="1" objects="1" scenarios="1"/>
  <mergeCells count="7">
    <mergeCell ref="A20:E20"/>
    <mergeCell ref="B6:F6"/>
    <mergeCell ref="A10:E10"/>
    <mergeCell ref="A12:E12"/>
    <mergeCell ref="A14:E14"/>
    <mergeCell ref="A16:E16"/>
    <mergeCell ref="A18:E18"/>
  </mergeCells>
  <pageMargins left="0.70866141732283472" right="0.19685039370078741" top="0.87906249999999997" bottom="0.74803149606299213" header="0.31496062992125984" footer="0.31496062992125984"/>
  <pageSetup paperSize="9" scale="97"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Narrow,Regular"&amp;8&amp;F&amp;RA.I. PRIPREMNI RADOVI    
</oddFooter>
  </headerFooter>
  <rowBreaks count="2" manualBreakCount="2">
    <brk id="26" max="5" man="1"/>
    <brk id="4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
  <sheetViews>
    <sheetView topLeftCell="A134" zoomScaleNormal="100" zoomScaleSheetLayoutView="115" workbookViewId="0">
      <selection activeCell="I151" sqref="I151"/>
    </sheetView>
  </sheetViews>
  <sheetFormatPr defaultRowHeight="12.75"/>
  <cols>
    <col min="1" max="1" width="7.5703125" style="299" customWidth="1"/>
    <col min="2" max="2" width="42.140625" style="299" customWidth="1"/>
    <col min="3" max="3" width="7.7109375" style="301" customWidth="1"/>
    <col min="4" max="4" width="10.7109375" style="342" customWidth="1"/>
    <col min="5" max="5" width="10.7109375" style="299" customWidth="1"/>
    <col min="6" max="6" width="10.7109375" style="342" customWidth="1"/>
    <col min="7" max="7" width="3.42578125" style="342" customWidth="1"/>
    <col min="8" max="8" width="10.7109375" style="364" customWidth="1"/>
    <col min="9" max="256" width="9.140625" style="299"/>
    <col min="257" max="257" width="7.5703125" style="299" customWidth="1"/>
    <col min="258" max="258" width="42.140625" style="299" customWidth="1"/>
    <col min="259" max="259" width="7.7109375" style="299" customWidth="1"/>
    <col min="260" max="262" width="10.7109375" style="299" customWidth="1"/>
    <col min="263" max="263" width="3.42578125" style="299" customWidth="1"/>
    <col min="264" max="264" width="10.7109375" style="299" customWidth="1"/>
    <col min="265" max="512" width="9.140625" style="299"/>
    <col min="513" max="513" width="7.5703125" style="299" customWidth="1"/>
    <col min="514" max="514" width="42.140625" style="299" customWidth="1"/>
    <col min="515" max="515" width="7.7109375" style="299" customWidth="1"/>
    <col min="516" max="518" width="10.7109375" style="299" customWidth="1"/>
    <col min="519" max="519" width="3.42578125" style="299" customWidth="1"/>
    <col min="520" max="520" width="10.7109375" style="299" customWidth="1"/>
    <col min="521" max="768" width="9.140625" style="299"/>
    <col min="769" max="769" width="7.5703125" style="299" customWidth="1"/>
    <col min="770" max="770" width="42.140625" style="299" customWidth="1"/>
    <col min="771" max="771" width="7.7109375" style="299" customWidth="1"/>
    <col min="772" max="774" width="10.7109375" style="299" customWidth="1"/>
    <col min="775" max="775" width="3.42578125" style="299" customWidth="1"/>
    <col min="776" max="776" width="10.7109375" style="299" customWidth="1"/>
    <col min="777" max="1024" width="9.140625" style="299"/>
    <col min="1025" max="1025" width="7.5703125" style="299" customWidth="1"/>
    <col min="1026" max="1026" width="42.140625" style="299" customWidth="1"/>
    <col min="1027" max="1027" width="7.7109375" style="299" customWidth="1"/>
    <col min="1028" max="1030" width="10.7109375" style="299" customWidth="1"/>
    <col min="1031" max="1031" width="3.42578125" style="299" customWidth="1"/>
    <col min="1032" max="1032" width="10.7109375" style="299" customWidth="1"/>
    <col min="1033" max="1280" width="9.140625" style="299"/>
    <col min="1281" max="1281" width="7.5703125" style="299" customWidth="1"/>
    <col min="1282" max="1282" width="42.140625" style="299" customWidth="1"/>
    <col min="1283" max="1283" width="7.7109375" style="299" customWidth="1"/>
    <col min="1284" max="1286" width="10.7109375" style="299" customWidth="1"/>
    <col min="1287" max="1287" width="3.42578125" style="299" customWidth="1"/>
    <col min="1288" max="1288" width="10.7109375" style="299" customWidth="1"/>
    <col min="1289" max="1536" width="9.140625" style="299"/>
    <col min="1537" max="1537" width="7.5703125" style="299" customWidth="1"/>
    <col min="1538" max="1538" width="42.140625" style="299" customWidth="1"/>
    <col min="1539" max="1539" width="7.7109375" style="299" customWidth="1"/>
    <col min="1540" max="1542" width="10.7109375" style="299" customWidth="1"/>
    <col min="1543" max="1543" width="3.42578125" style="299" customWidth="1"/>
    <col min="1544" max="1544" width="10.7109375" style="299" customWidth="1"/>
    <col min="1545" max="1792" width="9.140625" style="299"/>
    <col min="1793" max="1793" width="7.5703125" style="299" customWidth="1"/>
    <col min="1794" max="1794" width="42.140625" style="299" customWidth="1"/>
    <col min="1795" max="1795" width="7.7109375" style="299" customWidth="1"/>
    <col min="1796" max="1798" width="10.7109375" style="299" customWidth="1"/>
    <col min="1799" max="1799" width="3.42578125" style="299" customWidth="1"/>
    <col min="1800" max="1800" width="10.7109375" style="299" customWidth="1"/>
    <col min="1801" max="2048" width="9.140625" style="299"/>
    <col min="2049" max="2049" width="7.5703125" style="299" customWidth="1"/>
    <col min="2050" max="2050" width="42.140625" style="299" customWidth="1"/>
    <col min="2051" max="2051" width="7.7109375" style="299" customWidth="1"/>
    <col min="2052" max="2054" width="10.7109375" style="299" customWidth="1"/>
    <col min="2055" max="2055" width="3.42578125" style="299" customWidth="1"/>
    <col min="2056" max="2056" width="10.7109375" style="299" customWidth="1"/>
    <col min="2057" max="2304" width="9.140625" style="299"/>
    <col min="2305" max="2305" width="7.5703125" style="299" customWidth="1"/>
    <col min="2306" max="2306" width="42.140625" style="299" customWidth="1"/>
    <col min="2307" max="2307" width="7.7109375" style="299" customWidth="1"/>
    <col min="2308" max="2310" width="10.7109375" style="299" customWidth="1"/>
    <col min="2311" max="2311" width="3.42578125" style="299" customWidth="1"/>
    <col min="2312" max="2312" width="10.7109375" style="299" customWidth="1"/>
    <col min="2313" max="2560" width="9.140625" style="299"/>
    <col min="2561" max="2561" width="7.5703125" style="299" customWidth="1"/>
    <col min="2562" max="2562" width="42.140625" style="299" customWidth="1"/>
    <col min="2563" max="2563" width="7.7109375" style="299" customWidth="1"/>
    <col min="2564" max="2566" width="10.7109375" style="299" customWidth="1"/>
    <col min="2567" max="2567" width="3.42578125" style="299" customWidth="1"/>
    <col min="2568" max="2568" width="10.7109375" style="299" customWidth="1"/>
    <col min="2569" max="2816" width="9.140625" style="299"/>
    <col min="2817" max="2817" width="7.5703125" style="299" customWidth="1"/>
    <col min="2818" max="2818" width="42.140625" style="299" customWidth="1"/>
    <col min="2819" max="2819" width="7.7109375" style="299" customWidth="1"/>
    <col min="2820" max="2822" width="10.7109375" style="299" customWidth="1"/>
    <col min="2823" max="2823" width="3.42578125" style="299" customWidth="1"/>
    <col min="2824" max="2824" width="10.7109375" style="299" customWidth="1"/>
    <col min="2825" max="3072" width="9.140625" style="299"/>
    <col min="3073" max="3073" width="7.5703125" style="299" customWidth="1"/>
    <col min="3074" max="3074" width="42.140625" style="299" customWidth="1"/>
    <col min="3075" max="3075" width="7.7109375" style="299" customWidth="1"/>
    <col min="3076" max="3078" width="10.7109375" style="299" customWidth="1"/>
    <col min="3079" max="3079" width="3.42578125" style="299" customWidth="1"/>
    <col min="3080" max="3080" width="10.7109375" style="299" customWidth="1"/>
    <col min="3081" max="3328" width="9.140625" style="299"/>
    <col min="3329" max="3329" width="7.5703125" style="299" customWidth="1"/>
    <col min="3330" max="3330" width="42.140625" style="299" customWidth="1"/>
    <col min="3331" max="3331" width="7.7109375" style="299" customWidth="1"/>
    <col min="3332" max="3334" width="10.7109375" style="299" customWidth="1"/>
    <col min="3335" max="3335" width="3.42578125" style="299" customWidth="1"/>
    <col min="3336" max="3336" width="10.7109375" style="299" customWidth="1"/>
    <col min="3337" max="3584" width="9.140625" style="299"/>
    <col min="3585" max="3585" width="7.5703125" style="299" customWidth="1"/>
    <col min="3586" max="3586" width="42.140625" style="299" customWidth="1"/>
    <col min="3587" max="3587" width="7.7109375" style="299" customWidth="1"/>
    <col min="3588" max="3590" width="10.7109375" style="299" customWidth="1"/>
    <col min="3591" max="3591" width="3.42578125" style="299" customWidth="1"/>
    <col min="3592" max="3592" width="10.7109375" style="299" customWidth="1"/>
    <col min="3593" max="3840" width="9.140625" style="299"/>
    <col min="3841" max="3841" width="7.5703125" style="299" customWidth="1"/>
    <col min="3842" max="3842" width="42.140625" style="299" customWidth="1"/>
    <col min="3843" max="3843" width="7.7109375" style="299" customWidth="1"/>
    <col min="3844" max="3846" width="10.7109375" style="299" customWidth="1"/>
    <col min="3847" max="3847" width="3.42578125" style="299" customWidth="1"/>
    <col min="3848" max="3848" width="10.7109375" style="299" customWidth="1"/>
    <col min="3849" max="4096" width="9.140625" style="299"/>
    <col min="4097" max="4097" width="7.5703125" style="299" customWidth="1"/>
    <col min="4098" max="4098" width="42.140625" style="299" customWidth="1"/>
    <col min="4099" max="4099" width="7.7109375" style="299" customWidth="1"/>
    <col min="4100" max="4102" width="10.7109375" style="299" customWidth="1"/>
    <col min="4103" max="4103" width="3.42578125" style="299" customWidth="1"/>
    <col min="4104" max="4104" width="10.7109375" style="299" customWidth="1"/>
    <col min="4105" max="4352" width="9.140625" style="299"/>
    <col min="4353" max="4353" width="7.5703125" style="299" customWidth="1"/>
    <col min="4354" max="4354" width="42.140625" style="299" customWidth="1"/>
    <col min="4355" max="4355" width="7.7109375" style="299" customWidth="1"/>
    <col min="4356" max="4358" width="10.7109375" style="299" customWidth="1"/>
    <col min="4359" max="4359" width="3.42578125" style="299" customWidth="1"/>
    <col min="4360" max="4360" width="10.7109375" style="299" customWidth="1"/>
    <col min="4361" max="4608" width="9.140625" style="299"/>
    <col min="4609" max="4609" width="7.5703125" style="299" customWidth="1"/>
    <col min="4610" max="4610" width="42.140625" style="299" customWidth="1"/>
    <col min="4611" max="4611" width="7.7109375" style="299" customWidth="1"/>
    <col min="4612" max="4614" width="10.7109375" style="299" customWidth="1"/>
    <col min="4615" max="4615" width="3.42578125" style="299" customWidth="1"/>
    <col min="4616" max="4616" width="10.7109375" style="299" customWidth="1"/>
    <col min="4617" max="4864" width="9.140625" style="299"/>
    <col min="4865" max="4865" width="7.5703125" style="299" customWidth="1"/>
    <col min="4866" max="4866" width="42.140625" style="299" customWidth="1"/>
    <col min="4867" max="4867" width="7.7109375" style="299" customWidth="1"/>
    <col min="4868" max="4870" width="10.7109375" style="299" customWidth="1"/>
    <col min="4871" max="4871" width="3.42578125" style="299" customWidth="1"/>
    <col min="4872" max="4872" width="10.7109375" style="299" customWidth="1"/>
    <col min="4873" max="5120" width="9.140625" style="299"/>
    <col min="5121" max="5121" width="7.5703125" style="299" customWidth="1"/>
    <col min="5122" max="5122" width="42.140625" style="299" customWidth="1"/>
    <col min="5123" max="5123" width="7.7109375" style="299" customWidth="1"/>
    <col min="5124" max="5126" width="10.7109375" style="299" customWidth="1"/>
    <col min="5127" max="5127" width="3.42578125" style="299" customWidth="1"/>
    <col min="5128" max="5128" width="10.7109375" style="299" customWidth="1"/>
    <col min="5129" max="5376" width="9.140625" style="299"/>
    <col min="5377" max="5377" width="7.5703125" style="299" customWidth="1"/>
    <col min="5378" max="5378" width="42.140625" style="299" customWidth="1"/>
    <col min="5379" max="5379" width="7.7109375" style="299" customWidth="1"/>
    <col min="5380" max="5382" width="10.7109375" style="299" customWidth="1"/>
    <col min="5383" max="5383" width="3.42578125" style="299" customWidth="1"/>
    <col min="5384" max="5384" width="10.7109375" style="299" customWidth="1"/>
    <col min="5385" max="5632" width="9.140625" style="299"/>
    <col min="5633" max="5633" width="7.5703125" style="299" customWidth="1"/>
    <col min="5634" max="5634" width="42.140625" style="299" customWidth="1"/>
    <col min="5635" max="5635" width="7.7109375" style="299" customWidth="1"/>
    <col min="5636" max="5638" width="10.7109375" style="299" customWidth="1"/>
    <col min="5639" max="5639" width="3.42578125" style="299" customWidth="1"/>
    <col min="5640" max="5640" width="10.7109375" style="299" customWidth="1"/>
    <col min="5641" max="5888" width="9.140625" style="299"/>
    <col min="5889" max="5889" width="7.5703125" style="299" customWidth="1"/>
    <col min="5890" max="5890" width="42.140625" style="299" customWidth="1"/>
    <col min="5891" max="5891" width="7.7109375" style="299" customWidth="1"/>
    <col min="5892" max="5894" width="10.7109375" style="299" customWidth="1"/>
    <col min="5895" max="5895" width="3.42578125" style="299" customWidth="1"/>
    <col min="5896" max="5896" width="10.7109375" style="299" customWidth="1"/>
    <col min="5897" max="6144" width="9.140625" style="299"/>
    <col min="6145" max="6145" width="7.5703125" style="299" customWidth="1"/>
    <col min="6146" max="6146" width="42.140625" style="299" customWidth="1"/>
    <col min="6147" max="6147" width="7.7109375" style="299" customWidth="1"/>
    <col min="6148" max="6150" width="10.7109375" style="299" customWidth="1"/>
    <col min="6151" max="6151" width="3.42578125" style="299" customWidth="1"/>
    <col min="6152" max="6152" width="10.7109375" style="299" customWidth="1"/>
    <col min="6153" max="6400" width="9.140625" style="299"/>
    <col min="6401" max="6401" width="7.5703125" style="299" customWidth="1"/>
    <col min="6402" max="6402" width="42.140625" style="299" customWidth="1"/>
    <col min="6403" max="6403" width="7.7109375" style="299" customWidth="1"/>
    <col min="6404" max="6406" width="10.7109375" style="299" customWidth="1"/>
    <col min="6407" max="6407" width="3.42578125" style="299" customWidth="1"/>
    <col min="6408" max="6408" width="10.7109375" style="299" customWidth="1"/>
    <col min="6409" max="6656" width="9.140625" style="299"/>
    <col min="6657" max="6657" width="7.5703125" style="299" customWidth="1"/>
    <col min="6658" max="6658" width="42.140625" style="299" customWidth="1"/>
    <col min="6659" max="6659" width="7.7109375" style="299" customWidth="1"/>
    <col min="6660" max="6662" width="10.7109375" style="299" customWidth="1"/>
    <col min="6663" max="6663" width="3.42578125" style="299" customWidth="1"/>
    <col min="6664" max="6664" width="10.7109375" style="299" customWidth="1"/>
    <col min="6665" max="6912" width="9.140625" style="299"/>
    <col min="6913" max="6913" width="7.5703125" style="299" customWidth="1"/>
    <col min="6914" max="6914" width="42.140625" style="299" customWidth="1"/>
    <col min="6915" max="6915" width="7.7109375" style="299" customWidth="1"/>
    <col min="6916" max="6918" width="10.7109375" style="299" customWidth="1"/>
    <col min="6919" max="6919" width="3.42578125" style="299" customWidth="1"/>
    <col min="6920" max="6920" width="10.7109375" style="299" customWidth="1"/>
    <col min="6921" max="7168" width="9.140625" style="299"/>
    <col min="7169" max="7169" width="7.5703125" style="299" customWidth="1"/>
    <col min="7170" max="7170" width="42.140625" style="299" customWidth="1"/>
    <col min="7171" max="7171" width="7.7109375" style="299" customWidth="1"/>
    <col min="7172" max="7174" width="10.7109375" style="299" customWidth="1"/>
    <col min="7175" max="7175" width="3.42578125" style="299" customWidth="1"/>
    <col min="7176" max="7176" width="10.7109375" style="299" customWidth="1"/>
    <col min="7177" max="7424" width="9.140625" style="299"/>
    <col min="7425" max="7425" width="7.5703125" style="299" customWidth="1"/>
    <col min="7426" max="7426" width="42.140625" style="299" customWidth="1"/>
    <col min="7427" max="7427" width="7.7109375" style="299" customWidth="1"/>
    <col min="7428" max="7430" width="10.7109375" style="299" customWidth="1"/>
    <col min="7431" max="7431" width="3.42578125" style="299" customWidth="1"/>
    <col min="7432" max="7432" width="10.7109375" style="299" customWidth="1"/>
    <col min="7433" max="7680" width="9.140625" style="299"/>
    <col min="7681" max="7681" width="7.5703125" style="299" customWidth="1"/>
    <col min="7682" max="7682" width="42.140625" style="299" customWidth="1"/>
    <col min="7683" max="7683" width="7.7109375" style="299" customWidth="1"/>
    <col min="7684" max="7686" width="10.7109375" style="299" customWidth="1"/>
    <col min="7687" max="7687" width="3.42578125" style="299" customWidth="1"/>
    <col min="7688" max="7688" width="10.7109375" style="299" customWidth="1"/>
    <col min="7689" max="7936" width="9.140625" style="299"/>
    <col min="7937" max="7937" width="7.5703125" style="299" customWidth="1"/>
    <col min="7938" max="7938" width="42.140625" style="299" customWidth="1"/>
    <col min="7939" max="7939" width="7.7109375" style="299" customWidth="1"/>
    <col min="7940" max="7942" width="10.7109375" style="299" customWidth="1"/>
    <col min="7943" max="7943" width="3.42578125" style="299" customWidth="1"/>
    <col min="7944" max="7944" width="10.7109375" style="299" customWidth="1"/>
    <col min="7945" max="8192" width="9.140625" style="299"/>
    <col min="8193" max="8193" width="7.5703125" style="299" customWidth="1"/>
    <col min="8194" max="8194" width="42.140625" style="299" customWidth="1"/>
    <col min="8195" max="8195" width="7.7109375" style="299" customWidth="1"/>
    <col min="8196" max="8198" width="10.7109375" style="299" customWidth="1"/>
    <col min="8199" max="8199" width="3.42578125" style="299" customWidth="1"/>
    <col min="8200" max="8200" width="10.7109375" style="299" customWidth="1"/>
    <col min="8201" max="8448" width="9.140625" style="299"/>
    <col min="8449" max="8449" width="7.5703125" style="299" customWidth="1"/>
    <col min="8450" max="8450" width="42.140625" style="299" customWidth="1"/>
    <col min="8451" max="8451" width="7.7109375" style="299" customWidth="1"/>
    <col min="8452" max="8454" width="10.7109375" style="299" customWidth="1"/>
    <col min="8455" max="8455" width="3.42578125" style="299" customWidth="1"/>
    <col min="8456" max="8456" width="10.7109375" style="299" customWidth="1"/>
    <col min="8457" max="8704" width="9.140625" style="299"/>
    <col min="8705" max="8705" width="7.5703125" style="299" customWidth="1"/>
    <col min="8706" max="8706" width="42.140625" style="299" customWidth="1"/>
    <col min="8707" max="8707" width="7.7109375" style="299" customWidth="1"/>
    <col min="8708" max="8710" width="10.7109375" style="299" customWidth="1"/>
    <col min="8711" max="8711" width="3.42578125" style="299" customWidth="1"/>
    <col min="8712" max="8712" width="10.7109375" style="299" customWidth="1"/>
    <col min="8713" max="8960" width="9.140625" style="299"/>
    <col min="8961" max="8961" width="7.5703125" style="299" customWidth="1"/>
    <col min="8962" max="8962" width="42.140625" style="299" customWidth="1"/>
    <col min="8963" max="8963" width="7.7109375" style="299" customWidth="1"/>
    <col min="8964" max="8966" width="10.7109375" style="299" customWidth="1"/>
    <col min="8967" max="8967" width="3.42578125" style="299" customWidth="1"/>
    <col min="8968" max="8968" width="10.7109375" style="299" customWidth="1"/>
    <col min="8969" max="9216" width="9.140625" style="299"/>
    <col min="9217" max="9217" width="7.5703125" style="299" customWidth="1"/>
    <col min="9218" max="9218" width="42.140625" style="299" customWidth="1"/>
    <col min="9219" max="9219" width="7.7109375" style="299" customWidth="1"/>
    <col min="9220" max="9222" width="10.7109375" style="299" customWidth="1"/>
    <col min="9223" max="9223" width="3.42578125" style="299" customWidth="1"/>
    <col min="9224" max="9224" width="10.7109375" style="299" customWidth="1"/>
    <col min="9225" max="9472" width="9.140625" style="299"/>
    <col min="9473" max="9473" width="7.5703125" style="299" customWidth="1"/>
    <col min="9474" max="9474" width="42.140625" style="299" customWidth="1"/>
    <col min="9475" max="9475" width="7.7109375" style="299" customWidth="1"/>
    <col min="9476" max="9478" width="10.7109375" style="299" customWidth="1"/>
    <col min="9479" max="9479" width="3.42578125" style="299" customWidth="1"/>
    <col min="9480" max="9480" width="10.7109375" style="299" customWidth="1"/>
    <col min="9481" max="9728" width="9.140625" style="299"/>
    <col min="9729" max="9729" width="7.5703125" style="299" customWidth="1"/>
    <col min="9730" max="9730" width="42.140625" style="299" customWidth="1"/>
    <col min="9731" max="9731" width="7.7109375" style="299" customWidth="1"/>
    <col min="9732" max="9734" width="10.7109375" style="299" customWidth="1"/>
    <col min="9735" max="9735" width="3.42578125" style="299" customWidth="1"/>
    <col min="9736" max="9736" width="10.7109375" style="299" customWidth="1"/>
    <col min="9737" max="9984" width="9.140625" style="299"/>
    <col min="9985" max="9985" width="7.5703125" style="299" customWidth="1"/>
    <col min="9986" max="9986" width="42.140625" style="299" customWidth="1"/>
    <col min="9987" max="9987" width="7.7109375" style="299" customWidth="1"/>
    <col min="9988" max="9990" width="10.7109375" style="299" customWidth="1"/>
    <col min="9991" max="9991" width="3.42578125" style="299" customWidth="1"/>
    <col min="9992" max="9992" width="10.7109375" style="299" customWidth="1"/>
    <col min="9993" max="10240" width="9.140625" style="299"/>
    <col min="10241" max="10241" width="7.5703125" style="299" customWidth="1"/>
    <col min="10242" max="10242" width="42.140625" style="299" customWidth="1"/>
    <col min="10243" max="10243" width="7.7109375" style="299" customWidth="1"/>
    <col min="10244" max="10246" width="10.7109375" style="299" customWidth="1"/>
    <col min="10247" max="10247" width="3.42578125" style="299" customWidth="1"/>
    <col min="10248" max="10248" width="10.7109375" style="299" customWidth="1"/>
    <col min="10249" max="10496" width="9.140625" style="299"/>
    <col min="10497" max="10497" width="7.5703125" style="299" customWidth="1"/>
    <col min="10498" max="10498" width="42.140625" style="299" customWidth="1"/>
    <col min="10499" max="10499" width="7.7109375" style="299" customWidth="1"/>
    <col min="10500" max="10502" width="10.7109375" style="299" customWidth="1"/>
    <col min="10503" max="10503" width="3.42578125" style="299" customWidth="1"/>
    <col min="10504" max="10504" width="10.7109375" style="299" customWidth="1"/>
    <col min="10505" max="10752" width="9.140625" style="299"/>
    <col min="10753" max="10753" width="7.5703125" style="299" customWidth="1"/>
    <col min="10754" max="10754" width="42.140625" style="299" customWidth="1"/>
    <col min="10755" max="10755" width="7.7109375" style="299" customWidth="1"/>
    <col min="10756" max="10758" width="10.7109375" style="299" customWidth="1"/>
    <col min="10759" max="10759" width="3.42578125" style="299" customWidth="1"/>
    <col min="10760" max="10760" width="10.7109375" style="299" customWidth="1"/>
    <col min="10761" max="11008" width="9.140625" style="299"/>
    <col min="11009" max="11009" width="7.5703125" style="299" customWidth="1"/>
    <col min="11010" max="11010" width="42.140625" style="299" customWidth="1"/>
    <col min="11011" max="11011" width="7.7109375" style="299" customWidth="1"/>
    <col min="11012" max="11014" width="10.7109375" style="299" customWidth="1"/>
    <col min="11015" max="11015" width="3.42578125" style="299" customWidth="1"/>
    <col min="11016" max="11016" width="10.7109375" style="299" customWidth="1"/>
    <col min="11017" max="11264" width="9.140625" style="299"/>
    <col min="11265" max="11265" width="7.5703125" style="299" customWidth="1"/>
    <col min="11266" max="11266" width="42.140625" style="299" customWidth="1"/>
    <col min="11267" max="11267" width="7.7109375" style="299" customWidth="1"/>
    <col min="11268" max="11270" width="10.7109375" style="299" customWidth="1"/>
    <col min="11271" max="11271" width="3.42578125" style="299" customWidth="1"/>
    <col min="11272" max="11272" width="10.7109375" style="299" customWidth="1"/>
    <col min="11273" max="11520" width="9.140625" style="299"/>
    <col min="11521" max="11521" width="7.5703125" style="299" customWidth="1"/>
    <col min="11522" max="11522" width="42.140625" style="299" customWidth="1"/>
    <col min="11523" max="11523" width="7.7109375" style="299" customWidth="1"/>
    <col min="11524" max="11526" width="10.7109375" style="299" customWidth="1"/>
    <col min="11527" max="11527" width="3.42578125" style="299" customWidth="1"/>
    <col min="11528" max="11528" width="10.7109375" style="299" customWidth="1"/>
    <col min="11529" max="11776" width="9.140625" style="299"/>
    <col min="11777" max="11777" width="7.5703125" style="299" customWidth="1"/>
    <col min="11778" max="11778" width="42.140625" style="299" customWidth="1"/>
    <col min="11779" max="11779" width="7.7109375" style="299" customWidth="1"/>
    <col min="11780" max="11782" width="10.7109375" style="299" customWidth="1"/>
    <col min="11783" max="11783" width="3.42578125" style="299" customWidth="1"/>
    <col min="11784" max="11784" width="10.7109375" style="299" customWidth="1"/>
    <col min="11785" max="12032" width="9.140625" style="299"/>
    <col min="12033" max="12033" width="7.5703125" style="299" customWidth="1"/>
    <col min="12034" max="12034" width="42.140625" style="299" customWidth="1"/>
    <col min="12035" max="12035" width="7.7109375" style="299" customWidth="1"/>
    <col min="12036" max="12038" width="10.7109375" style="299" customWidth="1"/>
    <col min="12039" max="12039" width="3.42578125" style="299" customWidth="1"/>
    <col min="12040" max="12040" width="10.7109375" style="299" customWidth="1"/>
    <col min="12041" max="12288" width="9.140625" style="299"/>
    <col min="12289" max="12289" width="7.5703125" style="299" customWidth="1"/>
    <col min="12290" max="12290" width="42.140625" style="299" customWidth="1"/>
    <col min="12291" max="12291" width="7.7109375" style="299" customWidth="1"/>
    <col min="12292" max="12294" width="10.7109375" style="299" customWidth="1"/>
    <col min="12295" max="12295" width="3.42578125" style="299" customWidth="1"/>
    <col min="12296" max="12296" width="10.7109375" style="299" customWidth="1"/>
    <col min="12297" max="12544" width="9.140625" style="299"/>
    <col min="12545" max="12545" width="7.5703125" style="299" customWidth="1"/>
    <col min="12546" max="12546" width="42.140625" style="299" customWidth="1"/>
    <col min="12547" max="12547" width="7.7109375" style="299" customWidth="1"/>
    <col min="12548" max="12550" width="10.7109375" style="299" customWidth="1"/>
    <col min="12551" max="12551" width="3.42578125" style="299" customWidth="1"/>
    <col min="12552" max="12552" width="10.7109375" style="299" customWidth="1"/>
    <col min="12553" max="12800" width="9.140625" style="299"/>
    <col min="12801" max="12801" width="7.5703125" style="299" customWidth="1"/>
    <col min="12802" max="12802" width="42.140625" style="299" customWidth="1"/>
    <col min="12803" max="12803" width="7.7109375" style="299" customWidth="1"/>
    <col min="12804" max="12806" width="10.7109375" style="299" customWidth="1"/>
    <col min="12807" max="12807" width="3.42578125" style="299" customWidth="1"/>
    <col min="12808" max="12808" width="10.7109375" style="299" customWidth="1"/>
    <col min="12809" max="13056" width="9.140625" style="299"/>
    <col min="13057" max="13057" width="7.5703125" style="299" customWidth="1"/>
    <col min="13058" max="13058" width="42.140625" style="299" customWidth="1"/>
    <col min="13059" max="13059" width="7.7109375" style="299" customWidth="1"/>
    <col min="13060" max="13062" width="10.7109375" style="299" customWidth="1"/>
    <col min="13063" max="13063" width="3.42578125" style="299" customWidth="1"/>
    <col min="13064" max="13064" width="10.7109375" style="299" customWidth="1"/>
    <col min="13065" max="13312" width="9.140625" style="299"/>
    <col min="13313" max="13313" width="7.5703125" style="299" customWidth="1"/>
    <col min="13314" max="13314" width="42.140625" style="299" customWidth="1"/>
    <col min="13315" max="13315" width="7.7109375" style="299" customWidth="1"/>
    <col min="13316" max="13318" width="10.7109375" style="299" customWidth="1"/>
    <col min="13319" max="13319" width="3.42578125" style="299" customWidth="1"/>
    <col min="13320" max="13320" width="10.7109375" style="299" customWidth="1"/>
    <col min="13321" max="13568" width="9.140625" style="299"/>
    <col min="13569" max="13569" width="7.5703125" style="299" customWidth="1"/>
    <col min="13570" max="13570" width="42.140625" style="299" customWidth="1"/>
    <col min="13571" max="13571" width="7.7109375" style="299" customWidth="1"/>
    <col min="13572" max="13574" width="10.7109375" style="299" customWidth="1"/>
    <col min="13575" max="13575" width="3.42578125" style="299" customWidth="1"/>
    <col min="13576" max="13576" width="10.7109375" style="299" customWidth="1"/>
    <col min="13577" max="13824" width="9.140625" style="299"/>
    <col min="13825" max="13825" width="7.5703125" style="299" customWidth="1"/>
    <col min="13826" max="13826" width="42.140625" style="299" customWidth="1"/>
    <col min="13827" max="13827" width="7.7109375" style="299" customWidth="1"/>
    <col min="13828" max="13830" width="10.7109375" style="299" customWidth="1"/>
    <col min="13831" max="13831" width="3.42578125" style="299" customWidth="1"/>
    <col min="13832" max="13832" width="10.7109375" style="299" customWidth="1"/>
    <col min="13833" max="14080" width="9.140625" style="299"/>
    <col min="14081" max="14081" width="7.5703125" style="299" customWidth="1"/>
    <col min="14082" max="14082" width="42.140625" style="299" customWidth="1"/>
    <col min="14083" max="14083" width="7.7109375" style="299" customWidth="1"/>
    <col min="14084" max="14086" width="10.7109375" style="299" customWidth="1"/>
    <col min="14087" max="14087" width="3.42578125" style="299" customWidth="1"/>
    <col min="14088" max="14088" width="10.7109375" style="299" customWidth="1"/>
    <col min="14089" max="14336" width="9.140625" style="299"/>
    <col min="14337" max="14337" width="7.5703125" style="299" customWidth="1"/>
    <col min="14338" max="14338" width="42.140625" style="299" customWidth="1"/>
    <col min="14339" max="14339" width="7.7109375" style="299" customWidth="1"/>
    <col min="14340" max="14342" width="10.7109375" style="299" customWidth="1"/>
    <col min="14343" max="14343" width="3.42578125" style="299" customWidth="1"/>
    <col min="14344" max="14344" width="10.7109375" style="299" customWidth="1"/>
    <col min="14345" max="14592" width="9.140625" style="299"/>
    <col min="14593" max="14593" width="7.5703125" style="299" customWidth="1"/>
    <col min="14594" max="14594" width="42.140625" style="299" customWidth="1"/>
    <col min="14595" max="14595" width="7.7109375" style="299" customWidth="1"/>
    <col min="14596" max="14598" width="10.7109375" style="299" customWidth="1"/>
    <col min="14599" max="14599" width="3.42578125" style="299" customWidth="1"/>
    <col min="14600" max="14600" width="10.7109375" style="299" customWidth="1"/>
    <col min="14601" max="14848" width="9.140625" style="299"/>
    <col min="14849" max="14849" width="7.5703125" style="299" customWidth="1"/>
    <col min="14850" max="14850" width="42.140625" style="299" customWidth="1"/>
    <col min="14851" max="14851" width="7.7109375" style="299" customWidth="1"/>
    <col min="14852" max="14854" width="10.7109375" style="299" customWidth="1"/>
    <col min="14855" max="14855" width="3.42578125" style="299" customWidth="1"/>
    <col min="14856" max="14856" width="10.7109375" style="299" customWidth="1"/>
    <col min="14857" max="15104" width="9.140625" style="299"/>
    <col min="15105" max="15105" width="7.5703125" style="299" customWidth="1"/>
    <col min="15106" max="15106" width="42.140625" style="299" customWidth="1"/>
    <col min="15107" max="15107" width="7.7109375" style="299" customWidth="1"/>
    <col min="15108" max="15110" width="10.7109375" style="299" customWidth="1"/>
    <col min="15111" max="15111" width="3.42578125" style="299" customWidth="1"/>
    <col min="15112" max="15112" width="10.7109375" style="299" customWidth="1"/>
    <col min="15113" max="15360" width="9.140625" style="299"/>
    <col min="15361" max="15361" width="7.5703125" style="299" customWidth="1"/>
    <col min="15362" max="15362" width="42.140625" style="299" customWidth="1"/>
    <col min="15363" max="15363" width="7.7109375" style="299" customWidth="1"/>
    <col min="15364" max="15366" width="10.7109375" style="299" customWidth="1"/>
    <col min="15367" max="15367" width="3.42578125" style="299" customWidth="1"/>
    <col min="15368" max="15368" width="10.7109375" style="299" customWidth="1"/>
    <col min="15369" max="15616" width="9.140625" style="299"/>
    <col min="15617" max="15617" width="7.5703125" style="299" customWidth="1"/>
    <col min="15618" max="15618" width="42.140625" style="299" customWidth="1"/>
    <col min="15619" max="15619" width="7.7109375" style="299" customWidth="1"/>
    <col min="15620" max="15622" width="10.7109375" style="299" customWidth="1"/>
    <col min="15623" max="15623" width="3.42578125" style="299" customWidth="1"/>
    <col min="15624" max="15624" width="10.7109375" style="299" customWidth="1"/>
    <col min="15625" max="15872" width="9.140625" style="299"/>
    <col min="15873" max="15873" width="7.5703125" style="299" customWidth="1"/>
    <col min="15874" max="15874" width="42.140625" style="299" customWidth="1"/>
    <col min="15875" max="15875" width="7.7109375" style="299" customWidth="1"/>
    <col min="15876" max="15878" width="10.7109375" style="299" customWidth="1"/>
    <col min="15879" max="15879" width="3.42578125" style="299" customWidth="1"/>
    <col min="15880" max="15880" width="10.7109375" style="299" customWidth="1"/>
    <col min="15881" max="16128" width="9.140625" style="299"/>
    <col min="16129" max="16129" width="7.5703125" style="299" customWidth="1"/>
    <col min="16130" max="16130" width="42.140625" style="299" customWidth="1"/>
    <col min="16131" max="16131" width="7.7109375" style="299" customWidth="1"/>
    <col min="16132" max="16134" width="10.7109375" style="299" customWidth="1"/>
    <col min="16135" max="16135" width="3.42578125" style="299" customWidth="1"/>
    <col min="16136" max="16136" width="10.7109375" style="299" customWidth="1"/>
    <col min="16137" max="16384" width="9.140625" style="299"/>
  </cols>
  <sheetData>
    <row r="1" spans="1:8" s="280" customFormat="1" ht="13.5" thickBot="1">
      <c r="C1" s="281"/>
      <c r="D1" s="282"/>
      <c r="F1" s="282"/>
      <c r="G1" s="282"/>
      <c r="H1" s="283"/>
    </row>
    <row r="2" spans="1:8" s="291" customFormat="1" ht="13.5" thickBot="1">
      <c r="A2" s="284"/>
      <c r="B2" s="285" t="s">
        <v>244</v>
      </c>
      <c r="C2" s="286"/>
      <c r="D2" s="287"/>
      <c r="E2" s="285"/>
      <c r="F2" s="288"/>
      <c r="G2" s="289"/>
      <c r="H2" s="290"/>
    </row>
    <row r="3" spans="1:8" s="291" customFormat="1">
      <c r="C3" s="292"/>
      <c r="D3" s="289"/>
      <c r="F3" s="289"/>
      <c r="G3" s="289"/>
      <c r="H3" s="290"/>
    </row>
    <row r="4" spans="1:8" s="291" customFormat="1" ht="13.5" thickBot="1">
      <c r="A4" s="293" t="s">
        <v>174</v>
      </c>
      <c r="B4" s="294" t="s">
        <v>175</v>
      </c>
      <c r="C4" s="295"/>
      <c r="D4" s="296"/>
      <c r="E4" s="294"/>
      <c r="F4" s="296"/>
      <c r="G4" s="289"/>
      <c r="H4" s="290"/>
    </row>
    <row r="5" spans="1:8" s="280" customFormat="1">
      <c r="C5" s="281"/>
      <c r="D5" s="282"/>
      <c r="F5" s="282"/>
      <c r="G5" s="282"/>
      <c r="H5" s="283"/>
    </row>
    <row r="6" spans="1:8" ht="13.5" thickBot="1">
      <c r="A6" s="297" t="s">
        <v>179</v>
      </c>
      <c r="B6" s="1199" t="s">
        <v>288</v>
      </c>
      <c r="C6" s="1199"/>
      <c r="D6" s="1199"/>
      <c r="E6" s="1199"/>
      <c r="F6" s="1199"/>
      <c r="G6" s="298"/>
      <c r="H6" s="357"/>
    </row>
    <row r="7" spans="1:8">
      <c r="B7" s="300"/>
      <c r="D7" s="302"/>
      <c r="E7" s="303"/>
      <c r="F7" s="304"/>
      <c r="G7" s="304"/>
      <c r="H7" s="358"/>
    </row>
    <row r="8" spans="1:8">
      <c r="A8" s="305" t="s">
        <v>246</v>
      </c>
      <c r="B8" s="306"/>
      <c r="C8" s="307"/>
      <c r="D8" s="308"/>
      <c r="E8" s="309"/>
      <c r="F8" s="310"/>
      <c r="G8" s="310"/>
      <c r="H8" s="359"/>
    </row>
    <row r="9" spans="1:8">
      <c r="A9" s="305"/>
      <c r="B9" s="306"/>
      <c r="C9" s="307"/>
      <c r="D9" s="308"/>
      <c r="E9" s="309"/>
      <c r="F9" s="310"/>
      <c r="G9" s="310"/>
      <c r="H9" s="359"/>
    </row>
    <row r="10" spans="1:8" ht="49.5" customHeight="1">
      <c r="A10" s="1197" t="s">
        <v>289</v>
      </c>
      <c r="B10" s="1198"/>
      <c r="C10" s="1198"/>
      <c r="D10" s="1198"/>
      <c r="E10" s="1198"/>
      <c r="F10" s="310"/>
      <c r="G10" s="310"/>
      <c r="H10" s="359"/>
    </row>
    <row r="11" spans="1:8">
      <c r="A11" s="326"/>
      <c r="B11" s="300"/>
      <c r="C11" s="300"/>
      <c r="D11" s="360"/>
      <c r="E11" s="300"/>
      <c r="F11" s="310"/>
      <c r="G11" s="310"/>
      <c r="H11" s="359"/>
    </row>
    <row r="12" spans="1:8" ht="39.75" customHeight="1">
      <c r="A12" s="1197" t="s">
        <v>290</v>
      </c>
      <c r="B12" s="1197"/>
      <c r="C12" s="1197"/>
      <c r="D12" s="1197"/>
      <c r="E12" s="1197"/>
      <c r="F12" s="310"/>
      <c r="G12" s="310"/>
      <c r="H12" s="359"/>
    </row>
    <row r="13" spans="1:8">
      <c r="A13" s="326"/>
      <c r="B13" s="326"/>
      <c r="C13" s="326"/>
      <c r="D13" s="361"/>
      <c r="E13" s="326"/>
      <c r="F13" s="310"/>
      <c r="G13" s="310"/>
      <c r="H13" s="359"/>
    </row>
    <row r="14" spans="1:8" ht="52.5" customHeight="1">
      <c r="A14" s="1197" t="s">
        <v>291</v>
      </c>
      <c r="B14" s="1197"/>
      <c r="C14" s="1197"/>
      <c r="D14" s="1197"/>
      <c r="E14" s="1197"/>
      <c r="F14" s="310"/>
      <c r="G14" s="310"/>
      <c r="H14" s="359"/>
    </row>
    <row r="15" spans="1:8">
      <c r="A15" s="326"/>
      <c r="B15" s="326"/>
      <c r="C15" s="326"/>
      <c r="D15" s="361"/>
      <c r="E15" s="326"/>
      <c r="F15" s="310"/>
      <c r="G15" s="310"/>
      <c r="H15" s="359"/>
    </row>
    <row r="16" spans="1:8" ht="66.75" customHeight="1">
      <c r="A16" s="1197" t="s">
        <v>292</v>
      </c>
      <c r="B16" s="1197"/>
      <c r="C16" s="1197"/>
      <c r="D16" s="1197"/>
      <c r="E16" s="1197"/>
      <c r="F16" s="310"/>
      <c r="G16" s="310"/>
      <c r="H16" s="359"/>
    </row>
    <row r="17" spans="1:8">
      <c r="A17" s="326"/>
      <c r="B17" s="326"/>
      <c r="C17" s="326"/>
      <c r="D17" s="361"/>
      <c r="E17" s="326"/>
      <c r="F17" s="310"/>
      <c r="G17" s="310"/>
      <c r="H17" s="359"/>
    </row>
    <row r="18" spans="1:8" ht="27.75" customHeight="1">
      <c r="A18" s="1197" t="s">
        <v>293</v>
      </c>
      <c r="B18" s="1197"/>
      <c r="C18" s="1197"/>
      <c r="D18" s="1197"/>
      <c r="E18" s="1197"/>
      <c r="F18" s="310"/>
      <c r="G18" s="310"/>
      <c r="H18" s="359"/>
    </row>
    <row r="19" spans="1:8">
      <c r="A19" s="326"/>
      <c r="B19" s="326"/>
      <c r="C19" s="326"/>
      <c r="D19" s="361"/>
      <c r="E19" s="326"/>
      <c r="F19" s="310"/>
      <c r="G19" s="310"/>
      <c r="H19" s="359"/>
    </row>
    <row r="20" spans="1:8" ht="96" customHeight="1">
      <c r="A20" s="1197" t="s">
        <v>294</v>
      </c>
      <c r="B20" s="1197"/>
      <c r="C20" s="1197"/>
      <c r="D20" s="1197"/>
      <c r="E20" s="1197"/>
      <c r="F20" s="310"/>
      <c r="G20" s="310"/>
      <c r="H20" s="359"/>
    </row>
    <row r="21" spans="1:8">
      <c r="A21" s="326"/>
      <c r="B21" s="326"/>
      <c r="C21" s="326"/>
      <c r="D21" s="361"/>
      <c r="E21" s="326"/>
      <c r="F21" s="310"/>
      <c r="G21" s="310"/>
      <c r="H21" s="359"/>
    </row>
    <row r="22" spans="1:8" ht="114.75" customHeight="1">
      <c r="A22" s="1197" t="s">
        <v>295</v>
      </c>
      <c r="B22" s="1197"/>
      <c r="C22" s="1197"/>
      <c r="D22" s="1197"/>
      <c r="E22" s="1197"/>
      <c r="F22" s="310"/>
      <c r="G22" s="310"/>
      <c r="H22" s="359"/>
    </row>
    <row r="23" spans="1:8">
      <c r="A23" s="326"/>
      <c r="B23" s="326"/>
      <c r="C23" s="326"/>
      <c r="D23" s="361"/>
      <c r="E23" s="326"/>
      <c r="F23" s="310"/>
      <c r="G23" s="310"/>
      <c r="H23" s="359"/>
    </row>
    <row r="24" spans="1:8" ht="38.25" customHeight="1">
      <c r="A24" s="1197" t="s">
        <v>296</v>
      </c>
      <c r="B24" s="1197"/>
      <c r="C24" s="1197"/>
      <c r="D24" s="1197"/>
      <c r="E24" s="1197"/>
      <c r="F24" s="310"/>
      <c r="G24" s="310"/>
      <c r="H24" s="359"/>
    </row>
    <row r="25" spans="1:8">
      <c r="A25" s="305"/>
      <c r="B25" s="306"/>
      <c r="C25" s="307"/>
      <c r="D25" s="302"/>
      <c r="E25" s="362"/>
      <c r="F25" s="363"/>
      <c r="G25" s="363"/>
    </row>
    <row r="26" spans="1:8" s="322" customFormat="1">
      <c r="A26" s="317"/>
      <c r="B26" s="317"/>
      <c r="C26" s="318" t="s">
        <v>253</v>
      </c>
      <c r="D26" s="319" t="s">
        <v>254</v>
      </c>
      <c r="E26" s="318" t="s">
        <v>255</v>
      </c>
      <c r="F26" s="318" t="s">
        <v>256</v>
      </c>
      <c r="G26" s="320"/>
      <c r="H26" s="321"/>
    </row>
    <row r="27" spans="1:8">
      <c r="A27" s="305"/>
      <c r="B27" s="306"/>
      <c r="C27" s="307"/>
      <c r="D27" s="302"/>
      <c r="E27" s="362"/>
      <c r="F27" s="363"/>
      <c r="G27" s="363"/>
    </row>
    <row r="28" spans="1:8">
      <c r="A28" s="311" t="s">
        <v>297</v>
      </c>
      <c r="B28" s="365" t="s">
        <v>298</v>
      </c>
      <c r="C28" s="324"/>
      <c r="E28" s="366"/>
    </row>
    <row r="29" spans="1:8" ht="135" customHeight="1">
      <c r="A29" s="326"/>
      <c r="B29" s="327" t="s">
        <v>299</v>
      </c>
      <c r="C29" s="324"/>
      <c r="E29" s="366"/>
    </row>
    <row r="30" spans="1:8">
      <c r="A30" s="367" t="s">
        <v>275</v>
      </c>
      <c r="B30" s="368" t="s">
        <v>300</v>
      </c>
      <c r="C30" s="324"/>
      <c r="E30" s="366"/>
    </row>
    <row r="31" spans="1:8">
      <c r="A31" s="326"/>
      <c r="B31" s="369" t="s">
        <v>301</v>
      </c>
      <c r="C31" s="324" t="s">
        <v>89</v>
      </c>
      <c r="D31" s="342">
        <v>1</v>
      </c>
      <c r="E31" s="366"/>
      <c r="F31" s="341">
        <f>D31*E31</f>
        <v>0</v>
      </c>
      <c r="G31" s="341"/>
    </row>
    <row r="32" spans="1:8">
      <c r="A32" s="326"/>
      <c r="B32" s="369" t="s">
        <v>302</v>
      </c>
      <c r="C32" s="324" t="s">
        <v>89</v>
      </c>
      <c r="D32" s="342">
        <v>1</v>
      </c>
      <c r="E32" s="366"/>
      <c r="F32" s="341">
        <f>D32*E32</f>
        <v>0</v>
      </c>
      <c r="G32" s="341"/>
    </row>
    <row r="33" spans="1:10">
      <c r="A33" s="326"/>
      <c r="B33" s="369" t="s">
        <v>303</v>
      </c>
      <c r="C33" s="324" t="s">
        <v>89</v>
      </c>
      <c r="D33" s="342">
        <v>1</v>
      </c>
      <c r="E33" s="366"/>
      <c r="F33" s="341">
        <f>D33*E33</f>
        <v>0</v>
      </c>
      <c r="G33" s="341"/>
    </row>
    <row r="34" spans="1:10">
      <c r="A34" s="326"/>
      <c r="B34" s="369" t="s">
        <v>304</v>
      </c>
      <c r="C34" s="324" t="s">
        <v>89</v>
      </c>
      <c r="D34" s="342">
        <v>2</v>
      </c>
      <c r="E34" s="366"/>
      <c r="F34" s="341">
        <f>D34*E34</f>
        <v>0</v>
      </c>
      <c r="G34" s="341"/>
    </row>
    <row r="35" spans="1:10" ht="25.5">
      <c r="A35" s="326"/>
      <c r="B35" s="369" t="s">
        <v>305</v>
      </c>
      <c r="C35" s="324" t="s">
        <v>260</v>
      </c>
      <c r="D35" s="302">
        <v>1</v>
      </c>
      <c r="E35" s="340"/>
      <c r="F35" s="370">
        <f>D35*E35</f>
        <v>0</v>
      </c>
      <c r="G35" s="370"/>
      <c r="H35" s="371"/>
      <c r="J35" s="340"/>
    </row>
    <row r="36" spans="1:10">
      <c r="A36" s="367" t="s">
        <v>278</v>
      </c>
      <c r="B36" s="368" t="s">
        <v>306</v>
      </c>
      <c r="C36" s="324"/>
      <c r="E36" s="366"/>
    </row>
    <row r="37" spans="1:10">
      <c r="A37" s="326"/>
      <c r="B37" s="369" t="s">
        <v>301</v>
      </c>
      <c r="C37" s="324" t="s">
        <v>89</v>
      </c>
      <c r="D37" s="342">
        <v>1</v>
      </c>
      <c r="E37" s="366"/>
      <c r="F37" s="341">
        <f>D37*E37</f>
        <v>0</v>
      </c>
      <c r="G37" s="341"/>
    </row>
    <row r="38" spans="1:10">
      <c r="A38" s="326"/>
      <c r="B38" s="369" t="s">
        <v>302</v>
      </c>
      <c r="C38" s="324" t="s">
        <v>89</v>
      </c>
      <c r="D38" s="342">
        <v>1</v>
      </c>
      <c r="E38" s="366"/>
      <c r="F38" s="341">
        <f>D38*E38</f>
        <v>0</v>
      </c>
      <c r="G38" s="341"/>
    </row>
    <row r="39" spans="1:10" ht="25.5">
      <c r="A39" s="372"/>
      <c r="B39" s="373" t="s">
        <v>307</v>
      </c>
      <c r="C39" s="374" t="s">
        <v>89</v>
      </c>
      <c r="D39" s="375">
        <v>1</v>
      </c>
      <c r="E39" s="376"/>
      <c r="F39" s="370">
        <f>D39*E39</f>
        <v>0</v>
      </c>
      <c r="G39" s="341"/>
    </row>
    <row r="40" spans="1:10">
      <c r="A40" s="326"/>
      <c r="B40" s="369" t="s">
        <v>304</v>
      </c>
      <c r="C40" s="324" t="s">
        <v>89</v>
      </c>
      <c r="D40" s="342">
        <v>2</v>
      </c>
      <c r="E40" s="366"/>
      <c r="F40" s="341">
        <f>D40*E40</f>
        <v>0</v>
      </c>
      <c r="G40" s="341"/>
    </row>
    <row r="41" spans="1:10" ht="25.5">
      <c r="A41" s="326"/>
      <c r="B41" s="369" t="s">
        <v>305</v>
      </c>
      <c r="C41" s="324" t="s">
        <v>260</v>
      </c>
      <c r="D41" s="302">
        <v>1</v>
      </c>
      <c r="E41" s="340"/>
      <c r="F41" s="370">
        <f>D41*E41</f>
        <v>0</v>
      </c>
      <c r="G41" s="370"/>
      <c r="H41" s="371"/>
      <c r="J41" s="340"/>
    </row>
    <row r="42" spans="1:10" ht="13.5" customHeight="1">
      <c r="A42" s="326"/>
      <c r="B42" s="330"/>
      <c r="C42" s="324"/>
      <c r="D42" s="302"/>
      <c r="E42" s="340"/>
      <c r="F42" s="341"/>
      <c r="G42" s="377"/>
      <c r="H42" s="371"/>
      <c r="J42" s="340"/>
    </row>
    <row r="43" spans="1:10">
      <c r="A43" s="311" t="s">
        <v>308</v>
      </c>
      <c r="B43" s="378" t="s">
        <v>309</v>
      </c>
      <c r="C43" s="299"/>
      <c r="E43" s="366"/>
      <c r="G43" s="379"/>
    </row>
    <row r="44" spans="1:10" ht="58.5" customHeight="1">
      <c r="A44" s="326"/>
      <c r="B44" s="273" t="s">
        <v>310</v>
      </c>
      <c r="C44" s="334"/>
      <c r="D44" s="302"/>
      <c r="E44" s="340"/>
      <c r="F44" s="302"/>
      <c r="G44" s="302"/>
    </row>
    <row r="45" spans="1:10">
      <c r="A45" s="326"/>
      <c r="B45" s="374" t="s">
        <v>311</v>
      </c>
      <c r="C45" s="334" t="s">
        <v>89</v>
      </c>
      <c r="D45" s="302">
        <v>22</v>
      </c>
      <c r="E45" s="340"/>
      <c r="F45" s="302">
        <f>D45*E45</f>
        <v>0</v>
      </c>
      <c r="G45" s="302"/>
    </row>
    <row r="46" spans="1:10">
      <c r="A46" s="326"/>
      <c r="B46" s="374" t="s">
        <v>312</v>
      </c>
      <c r="C46" s="334" t="s">
        <v>89</v>
      </c>
      <c r="D46" s="346">
        <v>2</v>
      </c>
      <c r="E46" s="380"/>
      <c r="F46" s="346">
        <f>D46*E46</f>
        <v>0</v>
      </c>
      <c r="G46" s="346"/>
    </row>
    <row r="47" spans="1:10">
      <c r="A47" s="326"/>
      <c r="B47" s="374"/>
      <c r="C47" s="334"/>
      <c r="D47" s="302"/>
      <c r="E47" s="340"/>
      <c r="F47" s="302"/>
      <c r="G47" s="381"/>
    </row>
    <row r="48" spans="1:10">
      <c r="A48" s="311" t="s">
        <v>313</v>
      </c>
      <c r="B48" s="365" t="s">
        <v>314</v>
      </c>
      <c r="C48" s="324"/>
      <c r="E48" s="366"/>
      <c r="F48" s="382"/>
      <c r="G48" s="382"/>
    </row>
    <row r="49" spans="1:10" ht="148.5" customHeight="1">
      <c r="A49" s="326"/>
      <c r="B49" s="327" t="s">
        <v>315</v>
      </c>
      <c r="C49" s="324"/>
      <c r="D49" s="302"/>
      <c r="E49" s="340"/>
      <c r="F49" s="341"/>
      <c r="G49" s="341"/>
    </row>
    <row r="50" spans="1:10">
      <c r="A50" s="311"/>
      <c r="B50" s="324" t="s">
        <v>316</v>
      </c>
      <c r="C50" s="324" t="s">
        <v>282</v>
      </c>
      <c r="D50" s="302">
        <v>85.4</v>
      </c>
      <c r="E50" s="340"/>
      <c r="F50" s="341">
        <f>D50*E50</f>
        <v>0</v>
      </c>
      <c r="G50" s="341"/>
    </row>
    <row r="51" spans="1:10">
      <c r="A51" s="311"/>
      <c r="B51" s="324" t="s">
        <v>317</v>
      </c>
      <c r="C51" s="324" t="s">
        <v>282</v>
      </c>
      <c r="D51" s="302">
        <v>275.39999999999998</v>
      </c>
      <c r="E51" s="340"/>
      <c r="F51" s="341">
        <f>D51*E51</f>
        <v>0</v>
      </c>
      <c r="G51" s="341"/>
    </row>
    <row r="52" spans="1:10">
      <c r="A52" s="311"/>
      <c r="B52" s="324" t="s">
        <v>318</v>
      </c>
      <c r="C52" s="324" t="s">
        <v>319</v>
      </c>
      <c r="D52" s="302">
        <v>1</v>
      </c>
      <c r="E52" s="340"/>
      <c r="F52" s="341">
        <f>D52*E52</f>
        <v>0</v>
      </c>
      <c r="G52" s="341"/>
    </row>
    <row r="53" spans="1:10">
      <c r="A53" s="383"/>
      <c r="B53" s="311"/>
      <c r="C53" s="374"/>
      <c r="D53" s="346"/>
      <c r="E53" s="380"/>
      <c r="F53" s="346"/>
      <c r="G53" s="384"/>
      <c r="H53" s="371"/>
    </row>
    <row r="54" spans="1:10" ht="27.75" customHeight="1">
      <c r="A54" s="311" t="s">
        <v>320</v>
      </c>
      <c r="B54" s="385" t="s">
        <v>321</v>
      </c>
      <c r="C54" s="324"/>
      <c r="E54" s="366"/>
      <c r="F54" s="382"/>
      <c r="G54" s="382"/>
    </row>
    <row r="55" spans="1:10" ht="276" customHeight="1">
      <c r="A55" s="326"/>
      <c r="B55" s="327" t="s">
        <v>1131</v>
      </c>
      <c r="C55" s="334" t="s">
        <v>322</v>
      </c>
      <c r="D55" s="302"/>
      <c r="E55" s="340"/>
      <c r="F55" s="341"/>
      <c r="G55" s="341"/>
    </row>
    <row r="56" spans="1:10">
      <c r="A56" s="326"/>
      <c r="B56" s="386"/>
      <c r="C56" s="374" t="s">
        <v>323</v>
      </c>
      <c r="D56" s="346">
        <v>3</v>
      </c>
      <c r="E56" s="380"/>
      <c r="F56" s="370">
        <f>D56*E56</f>
        <v>0</v>
      </c>
      <c r="G56" s="341"/>
    </row>
    <row r="57" spans="1:10">
      <c r="A57" s="326"/>
      <c r="B57" s="386"/>
      <c r="C57" s="324"/>
      <c r="E57" s="340"/>
      <c r="F57" s="341"/>
      <c r="G57" s="341"/>
    </row>
    <row r="58" spans="1:10">
      <c r="A58" s="311" t="s">
        <v>324</v>
      </c>
      <c r="B58" s="365" t="s">
        <v>325</v>
      </c>
      <c r="C58" s="324"/>
      <c r="E58" s="366"/>
    </row>
    <row r="59" spans="1:10" ht="119.25" customHeight="1">
      <c r="A59" s="326"/>
      <c r="B59" s="327" t="s">
        <v>326</v>
      </c>
      <c r="C59" s="324"/>
      <c r="D59" s="302"/>
      <c r="E59" s="340"/>
      <c r="F59" s="302"/>
      <c r="G59" s="302"/>
    </row>
    <row r="60" spans="1:10">
      <c r="A60" s="326"/>
      <c r="B60" s="369"/>
      <c r="C60" s="324" t="s">
        <v>260</v>
      </c>
      <c r="D60" s="302">
        <v>1</v>
      </c>
      <c r="E60" s="340"/>
      <c r="F60" s="341">
        <f>D60*E60</f>
        <v>0</v>
      </c>
      <c r="G60" s="377"/>
    </row>
    <row r="61" spans="1:10">
      <c r="A61" s="326"/>
      <c r="B61" s="369"/>
      <c r="C61" s="324"/>
      <c r="D61" s="302"/>
      <c r="E61" s="340"/>
      <c r="F61" s="302"/>
      <c r="G61" s="302"/>
    </row>
    <row r="62" spans="1:10" ht="25.5">
      <c r="A62" s="311" t="s">
        <v>327</v>
      </c>
      <c r="B62" s="378" t="s">
        <v>328</v>
      </c>
      <c r="C62" s="324"/>
      <c r="E62" s="366"/>
      <c r="F62" s="382"/>
      <c r="G62" s="382"/>
    </row>
    <row r="63" spans="1:10" ht="80.25" customHeight="1">
      <c r="A63" s="326"/>
      <c r="B63" s="327" t="s">
        <v>329</v>
      </c>
      <c r="C63" s="324"/>
      <c r="D63" s="302"/>
      <c r="E63" s="340"/>
      <c r="F63" s="341"/>
      <c r="G63" s="341"/>
    </row>
    <row r="64" spans="1:10" ht="13.5" customHeight="1">
      <c r="A64" s="326"/>
      <c r="B64" s="386"/>
      <c r="C64" s="324" t="s">
        <v>260</v>
      </c>
      <c r="D64" s="302">
        <v>3</v>
      </c>
      <c r="E64" s="340"/>
      <c r="F64" s="341">
        <f>D64*E64</f>
        <v>0</v>
      </c>
      <c r="G64" s="377"/>
      <c r="H64" s="371"/>
      <c r="J64" s="340"/>
    </row>
    <row r="65" spans="1:10" ht="13.5" customHeight="1">
      <c r="A65" s="326"/>
      <c r="B65" s="330"/>
      <c r="C65" s="324"/>
      <c r="D65" s="302"/>
      <c r="E65" s="340"/>
      <c r="F65" s="341"/>
      <c r="G65" s="341"/>
    </row>
    <row r="66" spans="1:10" ht="18" customHeight="1">
      <c r="A66" s="311" t="s">
        <v>330</v>
      </c>
      <c r="B66" s="385" t="s">
        <v>331</v>
      </c>
      <c r="C66" s="324"/>
      <c r="E66" s="366"/>
      <c r="F66" s="382"/>
      <c r="G66" s="382"/>
    </row>
    <row r="67" spans="1:10" ht="80.25" customHeight="1">
      <c r="A67" s="326"/>
      <c r="B67" s="327" t="s">
        <v>332</v>
      </c>
      <c r="C67" s="324"/>
      <c r="D67" s="302"/>
      <c r="E67" s="340"/>
      <c r="F67" s="341"/>
      <c r="G67" s="341"/>
    </row>
    <row r="68" spans="1:10" ht="13.5" customHeight="1">
      <c r="A68" s="326"/>
      <c r="B68" s="386"/>
      <c r="C68" s="324" t="s">
        <v>260</v>
      </c>
      <c r="D68" s="302">
        <v>1</v>
      </c>
      <c r="E68" s="340"/>
      <c r="F68" s="341">
        <f>D68*E68</f>
        <v>0</v>
      </c>
      <c r="G68" s="377"/>
      <c r="H68" s="371"/>
      <c r="J68" s="340"/>
    </row>
    <row r="69" spans="1:10" ht="13.5" customHeight="1">
      <c r="A69" s="326"/>
      <c r="B69" s="330"/>
      <c r="C69" s="324"/>
      <c r="D69" s="302"/>
      <c r="E69" s="340"/>
      <c r="F69" s="341"/>
      <c r="G69" s="341"/>
    </row>
    <row r="70" spans="1:10" ht="25.5">
      <c r="A70" s="311" t="s">
        <v>333</v>
      </c>
      <c r="B70" s="378" t="s">
        <v>334</v>
      </c>
      <c r="C70" s="324"/>
      <c r="E70" s="366"/>
      <c r="F70" s="382"/>
      <c r="G70" s="382"/>
    </row>
    <row r="71" spans="1:10">
      <c r="A71" s="387"/>
      <c r="B71" s="388" t="s">
        <v>335</v>
      </c>
      <c r="C71" s="324"/>
      <c r="E71" s="366"/>
      <c r="F71" s="382"/>
      <c r="G71" s="382"/>
    </row>
    <row r="72" spans="1:10" ht="98.25" customHeight="1">
      <c r="A72" s="326"/>
      <c r="B72" s="327" t="s">
        <v>336</v>
      </c>
      <c r="C72" s="324"/>
      <c r="D72" s="302"/>
      <c r="E72" s="340"/>
      <c r="F72" s="341"/>
      <c r="G72" s="341"/>
    </row>
    <row r="73" spans="1:10" ht="13.5" customHeight="1">
      <c r="A73" s="326"/>
      <c r="B73" s="386"/>
      <c r="C73" s="389" t="s">
        <v>260</v>
      </c>
      <c r="D73" s="308">
        <v>1</v>
      </c>
      <c r="E73" s="390"/>
      <c r="F73" s="391">
        <f>D73*E73</f>
        <v>0</v>
      </c>
      <c r="G73" s="377"/>
      <c r="H73" s="371"/>
      <c r="J73" s="340"/>
    </row>
    <row r="74" spans="1:10" ht="13.5" customHeight="1">
      <c r="A74" s="326"/>
      <c r="B74" s="330"/>
      <c r="C74" s="324"/>
      <c r="D74" s="302"/>
      <c r="E74" s="340"/>
      <c r="F74" s="341"/>
      <c r="G74" s="341"/>
    </row>
    <row r="75" spans="1:10">
      <c r="A75" s="311" t="s">
        <v>337</v>
      </c>
      <c r="B75" s="365" t="s">
        <v>338</v>
      </c>
      <c r="C75" s="324"/>
      <c r="E75" s="366"/>
    </row>
    <row r="76" spans="1:10" ht="60.75" customHeight="1">
      <c r="A76" s="326"/>
      <c r="B76" s="327" t="s">
        <v>339</v>
      </c>
      <c r="D76" s="302"/>
      <c r="E76" s="340"/>
      <c r="F76" s="302"/>
      <c r="G76" s="302"/>
    </row>
    <row r="77" spans="1:10" ht="13.5" customHeight="1">
      <c r="A77" s="326"/>
      <c r="B77" s="301"/>
      <c r="C77" s="324" t="s">
        <v>260</v>
      </c>
      <c r="D77" s="302">
        <v>1</v>
      </c>
      <c r="E77" s="340"/>
      <c r="F77" s="341">
        <f>D77*E77</f>
        <v>0</v>
      </c>
      <c r="G77" s="377"/>
      <c r="H77" s="392"/>
    </row>
    <row r="78" spans="1:10" ht="13.5" customHeight="1">
      <c r="A78" s="326"/>
      <c r="B78" s="301"/>
      <c r="C78" s="324"/>
      <c r="D78" s="302"/>
      <c r="E78" s="340"/>
      <c r="F78" s="341"/>
      <c r="G78" s="377"/>
      <c r="H78" s="392"/>
    </row>
    <row r="79" spans="1:10" ht="13.5" customHeight="1">
      <c r="A79" s="393"/>
      <c r="B79" s="394"/>
      <c r="C79" s="395"/>
      <c r="D79" s="396"/>
      <c r="E79" s="397"/>
      <c r="F79" s="397"/>
      <c r="G79" s="377"/>
      <c r="H79" s="392"/>
    </row>
    <row r="80" spans="1:10" ht="25.5">
      <c r="A80" s="311" t="s">
        <v>340</v>
      </c>
      <c r="B80" s="398" t="s">
        <v>341</v>
      </c>
      <c r="C80" s="399"/>
      <c r="D80" s="400"/>
      <c r="E80" s="401"/>
      <c r="F80" s="401"/>
      <c r="G80" s="363"/>
    </row>
    <row r="81" spans="1:8" ht="13.5" customHeight="1">
      <c r="A81" s="401"/>
      <c r="B81" s="402" t="s">
        <v>342</v>
      </c>
      <c r="C81" s="399"/>
      <c r="D81" s="400"/>
      <c r="E81" s="401"/>
      <c r="F81" s="401"/>
      <c r="G81" s="340"/>
      <c r="H81" s="392"/>
    </row>
    <row r="82" spans="1:8" ht="27">
      <c r="A82" s="401"/>
      <c r="B82" s="402" t="s">
        <v>343</v>
      </c>
      <c r="C82" s="399"/>
      <c r="D82" s="400"/>
      <c r="E82" s="401"/>
      <c r="F82" s="401"/>
    </row>
    <row r="83" spans="1:8" ht="16.5">
      <c r="A83" s="401"/>
      <c r="B83" s="402" t="s">
        <v>344</v>
      </c>
      <c r="C83" s="399"/>
      <c r="D83" s="400"/>
      <c r="E83" s="401"/>
      <c r="F83" s="401"/>
    </row>
    <row r="84" spans="1:8" ht="16.5">
      <c r="A84" s="401"/>
      <c r="B84" s="402" t="s">
        <v>345</v>
      </c>
      <c r="C84" s="399"/>
      <c r="D84" s="400"/>
      <c r="E84" s="401"/>
      <c r="F84" s="401"/>
    </row>
    <row r="85" spans="1:8" ht="16.5">
      <c r="A85" s="401"/>
      <c r="B85" s="402" t="s">
        <v>346</v>
      </c>
      <c r="C85" s="399"/>
      <c r="D85" s="400"/>
      <c r="E85" s="401"/>
      <c r="F85" s="401"/>
    </row>
    <row r="86" spans="1:8" ht="16.5">
      <c r="A86" s="401"/>
      <c r="B86" s="402" t="s">
        <v>347</v>
      </c>
      <c r="C86" s="399"/>
      <c r="D86" s="400"/>
      <c r="E86" s="401"/>
      <c r="F86" s="401"/>
    </row>
    <row r="87" spans="1:8" ht="27">
      <c r="A87" s="401"/>
      <c r="B87" s="402" t="s">
        <v>348</v>
      </c>
      <c r="C87" s="399"/>
      <c r="D87" s="400"/>
      <c r="E87" s="401"/>
      <c r="F87" s="401"/>
    </row>
    <row r="88" spans="1:8" ht="27">
      <c r="A88" s="401"/>
      <c r="B88" s="402" t="s">
        <v>349</v>
      </c>
      <c r="C88" s="399"/>
      <c r="D88" s="400"/>
      <c r="E88" s="401"/>
      <c r="F88" s="401"/>
    </row>
    <row r="89" spans="1:8" ht="16.5">
      <c r="A89" s="401"/>
      <c r="B89" s="402" t="s">
        <v>350</v>
      </c>
      <c r="C89" s="399"/>
      <c r="D89" s="400"/>
      <c r="E89" s="401"/>
      <c r="F89" s="401"/>
    </row>
    <row r="90" spans="1:8" ht="16.5">
      <c r="A90" s="401"/>
      <c r="B90" s="403" t="s">
        <v>351</v>
      </c>
      <c r="C90" s="404" t="s">
        <v>27</v>
      </c>
      <c r="D90" s="405">
        <v>8</v>
      </c>
      <c r="E90" s="406"/>
      <c r="F90" s="406">
        <f>+E90*D90</f>
        <v>0</v>
      </c>
    </row>
    <row r="91" spans="1:8" ht="16.5">
      <c r="A91" s="401"/>
      <c r="B91" s="403" t="s">
        <v>352</v>
      </c>
      <c r="C91" s="404" t="s">
        <v>27</v>
      </c>
      <c r="D91" s="405">
        <v>4</v>
      </c>
      <c r="E91" s="406"/>
      <c r="F91" s="406">
        <f>+E91*D91</f>
        <v>0</v>
      </c>
    </row>
    <row r="92" spans="1:8" ht="16.5">
      <c r="A92" s="407"/>
      <c r="B92" s="406"/>
      <c r="C92" s="404"/>
      <c r="D92" s="400"/>
      <c r="E92" s="401"/>
      <c r="F92" s="401"/>
    </row>
    <row r="93" spans="1:8" ht="16.5">
      <c r="A93" s="403"/>
      <c r="B93" s="406"/>
      <c r="C93" s="404"/>
      <c r="D93" s="400"/>
      <c r="E93" s="401"/>
      <c r="F93" s="401"/>
    </row>
    <row r="94" spans="1:8" ht="39.75">
      <c r="A94" s="311" t="s">
        <v>353</v>
      </c>
      <c r="B94" s="408" t="s">
        <v>354</v>
      </c>
      <c r="C94" s="399"/>
      <c r="D94" s="400"/>
      <c r="E94" s="401"/>
      <c r="F94" s="401"/>
    </row>
    <row r="95" spans="1:8" ht="16.5">
      <c r="A95" s="401"/>
      <c r="B95" s="402" t="s">
        <v>355</v>
      </c>
      <c r="C95" s="399"/>
      <c r="D95" s="400"/>
      <c r="E95" s="401"/>
      <c r="F95" s="401"/>
    </row>
    <row r="96" spans="1:8" ht="27">
      <c r="A96" s="401"/>
      <c r="B96" s="402" t="s">
        <v>356</v>
      </c>
      <c r="C96" s="399"/>
      <c r="D96" s="400"/>
      <c r="E96" s="401"/>
      <c r="F96" s="401"/>
    </row>
    <row r="97" spans="1:6" ht="16.5">
      <c r="A97" s="401"/>
      <c r="B97" s="402" t="s">
        <v>344</v>
      </c>
      <c r="C97" s="399"/>
      <c r="D97" s="400"/>
      <c r="E97" s="401"/>
      <c r="F97" s="401"/>
    </row>
    <row r="98" spans="1:6" ht="16.5">
      <c r="A98" s="401"/>
      <c r="B98" s="402" t="s">
        <v>345</v>
      </c>
      <c r="C98" s="399"/>
      <c r="D98" s="400"/>
      <c r="E98" s="401"/>
      <c r="F98" s="401"/>
    </row>
    <row r="99" spans="1:6" ht="16.5">
      <c r="A99" s="401"/>
      <c r="B99" s="402" t="s">
        <v>346</v>
      </c>
      <c r="C99" s="399"/>
      <c r="D99" s="400"/>
      <c r="E99" s="401"/>
      <c r="F99" s="401"/>
    </row>
    <row r="100" spans="1:6" ht="16.5">
      <c r="A100" s="401"/>
      <c r="B100" s="402" t="s">
        <v>347</v>
      </c>
      <c r="C100" s="399"/>
      <c r="D100" s="400"/>
      <c r="E100" s="401"/>
      <c r="F100" s="401"/>
    </row>
    <row r="101" spans="1:6" ht="27">
      <c r="A101" s="401"/>
      <c r="B101" s="402" t="s">
        <v>348</v>
      </c>
      <c r="C101" s="399"/>
      <c r="D101" s="400"/>
      <c r="E101" s="401"/>
      <c r="F101" s="401"/>
    </row>
    <row r="102" spans="1:6" ht="27">
      <c r="A102" s="401"/>
      <c r="B102" s="402" t="s">
        <v>349</v>
      </c>
      <c r="C102" s="399"/>
      <c r="D102" s="400"/>
      <c r="E102" s="401"/>
      <c r="F102" s="401"/>
    </row>
    <row r="103" spans="1:6" ht="16.5">
      <c r="A103" s="401"/>
      <c r="B103" s="402" t="s">
        <v>350</v>
      </c>
      <c r="C103" s="399"/>
      <c r="D103" s="400"/>
      <c r="E103" s="401"/>
      <c r="F103" s="401"/>
    </row>
    <row r="104" spans="1:6" ht="16.5">
      <c r="A104" s="401"/>
      <c r="B104" s="402" t="s">
        <v>357</v>
      </c>
      <c r="C104" s="404" t="s">
        <v>27</v>
      </c>
      <c r="D104" s="405">
        <v>4</v>
      </c>
      <c r="E104" s="406"/>
      <c r="F104" s="406">
        <f>+E104*D104</f>
        <v>0</v>
      </c>
    </row>
    <row r="105" spans="1:6" ht="16.5">
      <c r="A105" s="401"/>
      <c r="B105" s="402" t="s">
        <v>358</v>
      </c>
      <c r="C105" s="404" t="s">
        <v>27</v>
      </c>
      <c r="D105" s="405">
        <v>4</v>
      </c>
      <c r="E105" s="406"/>
      <c r="F105" s="406">
        <f>+E105*D105</f>
        <v>0</v>
      </c>
    </row>
    <row r="106" spans="1:6" ht="16.5">
      <c r="A106" s="407"/>
      <c r="B106" s="406"/>
      <c r="C106" s="404"/>
      <c r="D106" s="400"/>
      <c r="E106" s="401"/>
      <c r="F106" s="401"/>
    </row>
    <row r="107" spans="1:6" ht="16.5">
      <c r="A107" s="402"/>
      <c r="B107" s="406"/>
      <c r="C107" s="404"/>
      <c r="D107" s="400"/>
      <c r="E107" s="401"/>
      <c r="F107" s="401"/>
    </row>
    <row r="108" spans="1:6" ht="27">
      <c r="A108" s="311" t="s">
        <v>359</v>
      </c>
      <c r="B108" s="408" t="s">
        <v>360</v>
      </c>
      <c r="C108" s="399"/>
      <c r="D108" s="400"/>
      <c r="E108" s="401"/>
      <c r="F108" s="401"/>
    </row>
    <row r="109" spans="1:6" ht="16.5">
      <c r="A109" s="401"/>
      <c r="B109" s="402" t="s">
        <v>361</v>
      </c>
      <c r="C109" s="399"/>
      <c r="D109" s="400"/>
      <c r="E109" s="401"/>
      <c r="F109" s="401"/>
    </row>
    <row r="110" spans="1:6" ht="16.5">
      <c r="A110" s="401"/>
      <c r="B110" s="402" t="s">
        <v>362</v>
      </c>
      <c r="C110" s="399"/>
      <c r="D110" s="400"/>
      <c r="E110" s="401"/>
      <c r="F110" s="401"/>
    </row>
    <row r="111" spans="1:6" ht="16.5">
      <c r="A111" s="401"/>
      <c r="B111" s="402" t="s">
        <v>363</v>
      </c>
      <c r="C111" s="399"/>
      <c r="D111" s="400"/>
      <c r="E111" s="401"/>
      <c r="F111" s="401"/>
    </row>
    <row r="112" spans="1:6" ht="16.5">
      <c r="A112" s="401"/>
      <c r="B112" s="402" t="s">
        <v>346</v>
      </c>
      <c r="C112" s="399"/>
      <c r="D112" s="400"/>
      <c r="E112" s="401"/>
      <c r="F112" s="401"/>
    </row>
    <row r="113" spans="1:6" ht="16.5">
      <c r="A113" s="401"/>
      <c r="B113" s="402" t="s">
        <v>347</v>
      </c>
      <c r="C113" s="399"/>
      <c r="D113" s="400"/>
      <c r="E113" s="401"/>
      <c r="F113" s="401"/>
    </row>
    <row r="114" spans="1:6" ht="27">
      <c r="A114" s="401"/>
      <c r="B114" s="402" t="s">
        <v>364</v>
      </c>
      <c r="C114" s="399"/>
      <c r="D114" s="400"/>
      <c r="E114" s="401"/>
      <c r="F114" s="401"/>
    </row>
    <row r="115" spans="1:6" ht="27">
      <c r="A115" s="401"/>
      <c r="B115" s="402" t="s">
        <v>349</v>
      </c>
      <c r="C115" s="399"/>
      <c r="D115" s="400"/>
      <c r="E115" s="401"/>
      <c r="F115" s="401"/>
    </row>
    <row r="116" spans="1:6" ht="16.5">
      <c r="A116" s="401"/>
      <c r="B116" s="402" t="s">
        <v>365</v>
      </c>
      <c r="C116" s="399"/>
      <c r="D116" s="400"/>
      <c r="E116" s="401"/>
      <c r="F116" s="401"/>
    </row>
    <row r="117" spans="1:6" ht="16.5">
      <c r="A117" s="401"/>
      <c r="B117" s="402" t="s">
        <v>366</v>
      </c>
      <c r="C117" s="399"/>
      <c r="D117" s="400"/>
      <c r="E117" s="401"/>
      <c r="F117" s="401"/>
    </row>
    <row r="118" spans="1:6" ht="16.5">
      <c r="A118" s="401"/>
      <c r="B118" s="403" t="s">
        <v>367</v>
      </c>
      <c r="C118" s="399"/>
      <c r="D118" s="400"/>
      <c r="E118" s="401"/>
      <c r="F118" s="401"/>
    </row>
    <row r="119" spans="1:6" ht="16.5">
      <c r="A119" s="401"/>
      <c r="B119" s="409"/>
      <c r="C119" s="404" t="s">
        <v>27</v>
      </c>
      <c r="D119" s="405">
        <v>4</v>
      </c>
      <c r="E119" s="406"/>
      <c r="F119" s="406">
        <f>+E119*D119</f>
        <v>0</v>
      </c>
    </row>
    <row r="120" spans="1:6" ht="16.5">
      <c r="A120" s="409"/>
      <c r="B120" s="406"/>
      <c r="C120" s="404"/>
      <c r="D120" s="400"/>
      <c r="E120" s="401"/>
      <c r="F120" s="401"/>
    </row>
    <row r="121" spans="1:6" ht="16.5">
      <c r="A121" s="403"/>
      <c r="B121" s="406"/>
      <c r="C121" s="404"/>
      <c r="D121" s="400"/>
      <c r="E121" s="401"/>
      <c r="F121" s="401"/>
    </row>
    <row r="122" spans="1:6" ht="16.5">
      <c r="A122" s="311" t="s">
        <v>368</v>
      </c>
      <c r="B122" s="410" t="s">
        <v>369</v>
      </c>
      <c r="C122" s="399"/>
      <c r="D122" s="400"/>
      <c r="E122" s="401"/>
      <c r="F122" s="401"/>
    </row>
    <row r="123" spans="1:6" ht="27">
      <c r="A123" s="401"/>
      <c r="B123" s="403" t="s">
        <v>370</v>
      </c>
      <c r="C123" s="399"/>
      <c r="D123" s="400"/>
      <c r="E123" s="401"/>
      <c r="F123" s="401"/>
    </row>
    <row r="124" spans="1:6" ht="16.5">
      <c r="A124" s="401"/>
      <c r="B124" s="402" t="s">
        <v>371</v>
      </c>
      <c r="C124" s="399"/>
      <c r="D124" s="400"/>
      <c r="E124" s="401"/>
      <c r="F124" s="401"/>
    </row>
    <row r="125" spans="1:6" ht="27">
      <c r="A125" s="401"/>
      <c r="B125" s="403" t="s">
        <v>372</v>
      </c>
      <c r="C125" s="399"/>
      <c r="D125" s="400"/>
      <c r="E125" s="401"/>
      <c r="F125" s="401"/>
    </row>
    <row r="126" spans="1:6" ht="16.5">
      <c r="A126" s="401"/>
      <c r="B126" s="402" t="s">
        <v>345</v>
      </c>
      <c r="C126" s="399"/>
      <c r="D126" s="400"/>
      <c r="E126" s="401"/>
      <c r="F126" s="401"/>
    </row>
    <row r="127" spans="1:6" ht="16.5">
      <c r="A127" s="401"/>
      <c r="B127" s="402" t="s">
        <v>373</v>
      </c>
      <c r="C127" s="399"/>
      <c r="D127" s="400"/>
      <c r="E127" s="401"/>
      <c r="F127" s="401"/>
    </row>
    <row r="128" spans="1:6" ht="16.5">
      <c r="A128" s="401"/>
      <c r="B128" s="402" t="s">
        <v>346</v>
      </c>
      <c r="C128" s="399"/>
      <c r="D128" s="400"/>
      <c r="E128" s="401"/>
      <c r="F128" s="401"/>
    </row>
    <row r="129" spans="1:6" ht="27">
      <c r="A129" s="401"/>
      <c r="B129" s="402" t="s">
        <v>374</v>
      </c>
      <c r="C129" s="399"/>
      <c r="D129" s="400"/>
      <c r="E129" s="401"/>
      <c r="F129" s="401"/>
    </row>
    <row r="130" spans="1:6" ht="16.5">
      <c r="A130" s="401"/>
      <c r="B130" s="402" t="s">
        <v>365</v>
      </c>
      <c r="C130" s="399"/>
      <c r="D130" s="400"/>
      <c r="E130" s="401"/>
      <c r="F130" s="401"/>
    </row>
    <row r="131" spans="1:6" ht="16.5">
      <c r="A131" s="401"/>
      <c r="B131" s="402" t="s">
        <v>375</v>
      </c>
      <c r="C131" s="399"/>
      <c r="D131" s="400"/>
      <c r="E131" s="401"/>
      <c r="F131" s="401"/>
    </row>
    <row r="132" spans="1:6" ht="16.5">
      <c r="A132" s="401"/>
      <c r="B132" s="406"/>
      <c r="C132" s="411" t="s">
        <v>376</v>
      </c>
      <c r="D132" s="405">
        <v>4</v>
      </c>
      <c r="E132" s="406"/>
      <c r="F132" s="406">
        <f>+E132*D132</f>
        <v>0</v>
      </c>
    </row>
    <row r="133" spans="1:6" ht="16.5">
      <c r="A133" s="401"/>
      <c r="B133" s="406"/>
      <c r="C133" s="404"/>
      <c r="D133" s="400"/>
      <c r="E133" s="401"/>
      <c r="F133" s="401"/>
    </row>
    <row r="134" spans="1:6" ht="16.5">
      <c r="A134" s="403"/>
      <c r="B134" s="406"/>
      <c r="C134" s="404"/>
      <c r="D134" s="400"/>
      <c r="E134" s="401"/>
      <c r="F134" s="401"/>
    </row>
    <row r="135" spans="1:6" ht="16.5">
      <c r="A135" s="311" t="s">
        <v>377</v>
      </c>
      <c r="B135" s="408" t="s">
        <v>378</v>
      </c>
      <c r="C135" s="399"/>
      <c r="D135" s="400"/>
      <c r="E135" s="401"/>
      <c r="F135" s="401"/>
    </row>
    <row r="136" spans="1:6" ht="16.5">
      <c r="A136" s="401"/>
      <c r="B136" s="402" t="s">
        <v>363</v>
      </c>
      <c r="C136" s="399"/>
      <c r="D136" s="400"/>
      <c r="E136" s="401"/>
      <c r="F136" s="401"/>
    </row>
    <row r="137" spans="1:6" ht="27">
      <c r="A137" s="401"/>
      <c r="B137" s="402" t="s">
        <v>364</v>
      </c>
      <c r="C137" s="399"/>
      <c r="D137" s="400"/>
      <c r="E137" s="401"/>
      <c r="F137" s="401"/>
    </row>
    <row r="138" spans="1:6" ht="27">
      <c r="A138" s="401"/>
      <c r="B138" s="402" t="s">
        <v>349</v>
      </c>
      <c r="C138" s="399"/>
      <c r="D138" s="400"/>
      <c r="E138" s="401"/>
      <c r="F138" s="401"/>
    </row>
    <row r="139" spans="1:6" ht="16.5">
      <c r="A139" s="401"/>
      <c r="B139" s="402" t="s">
        <v>379</v>
      </c>
      <c r="C139" s="399"/>
      <c r="D139" s="400"/>
      <c r="E139" s="401"/>
      <c r="F139" s="401"/>
    </row>
    <row r="140" spans="1:6" ht="16.5">
      <c r="A140" s="401"/>
      <c r="B140" s="402"/>
      <c r="C140" s="399"/>
      <c r="D140" s="400"/>
      <c r="E140" s="401"/>
      <c r="F140" s="401"/>
    </row>
    <row r="141" spans="1:6" ht="16.5">
      <c r="A141" s="401"/>
      <c r="B141" s="401" t="s">
        <v>380</v>
      </c>
      <c r="C141" s="399"/>
      <c r="D141" s="400"/>
      <c r="E141" s="401"/>
      <c r="F141" s="401"/>
    </row>
    <row r="142" spans="1:6" ht="16.5">
      <c r="A142" s="401"/>
      <c r="B142" s="401" t="s">
        <v>381</v>
      </c>
      <c r="C142" s="399"/>
      <c r="D142" s="400"/>
      <c r="E142" s="401"/>
      <c r="F142" s="401"/>
    </row>
    <row r="143" spans="1:6" ht="16.5">
      <c r="A143" s="401"/>
      <c r="B143" s="403" t="s">
        <v>382</v>
      </c>
      <c r="C143" s="399" t="s">
        <v>89</v>
      </c>
      <c r="D143" s="405">
        <v>4</v>
      </c>
      <c r="E143" s="406"/>
      <c r="F143" s="406">
        <f>+E143*D143</f>
        <v>0</v>
      </c>
    </row>
    <row r="144" spans="1:6" ht="16.5">
      <c r="A144" s="401"/>
      <c r="B144" s="406"/>
      <c r="C144" s="404"/>
      <c r="D144" s="400"/>
      <c r="E144" s="401"/>
      <c r="F144" s="401"/>
    </row>
    <row r="145" spans="1:6" ht="16.5">
      <c r="A145" s="401"/>
      <c r="B145" s="406"/>
      <c r="C145" s="404"/>
      <c r="D145" s="400"/>
      <c r="E145" s="401"/>
      <c r="F145" s="401"/>
    </row>
    <row r="146" spans="1:6" ht="16.5">
      <c r="A146" s="403"/>
      <c r="B146" s="406"/>
      <c r="C146" s="404"/>
      <c r="D146" s="400"/>
      <c r="E146" s="401"/>
      <c r="F146" s="401"/>
    </row>
    <row r="147" spans="1:6" ht="16.5">
      <c r="A147" s="311" t="s">
        <v>383</v>
      </c>
      <c r="B147" s="410" t="s">
        <v>384</v>
      </c>
      <c r="C147" s="399"/>
      <c r="D147" s="400"/>
      <c r="E147" s="401"/>
      <c r="F147" s="401"/>
    </row>
    <row r="148" spans="1:6" ht="27">
      <c r="A148" s="401"/>
      <c r="B148" s="402" t="s">
        <v>385</v>
      </c>
      <c r="C148" s="399"/>
      <c r="D148" s="400"/>
      <c r="E148" s="401"/>
      <c r="F148" s="401"/>
    </row>
    <row r="149" spans="1:6" ht="16.5">
      <c r="A149" s="401"/>
      <c r="B149" s="402" t="s">
        <v>386</v>
      </c>
      <c r="C149" s="399" t="s">
        <v>104</v>
      </c>
      <c r="D149" s="405">
        <v>8</v>
      </c>
      <c r="E149" s="406"/>
      <c r="F149" s="406">
        <f>+E149*D149</f>
        <v>0</v>
      </c>
    </row>
    <row r="150" spans="1:6" ht="16.5">
      <c r="A150" s="401"/>
      <c r="B150" s="402" t="s">
        <v>387</v>
      </c>
      <c r="C150" s="399" t="s">
        <v>104</v>
      </c>
      <c r="D150" s="405">
        <v>8</v>
      </c>
      <c r="E150" s="406"/>
      <c r="F150" s="406">
        <f>+E150*D150</f>
        <v>0</v>
      </c>
    </row>
    <row r="151" spans="1:6" ht="16.5">
      <c r="A151" s="402"/>
      <c r="B151" s="406"/>
      <c r="C151" s="404"/>
      <c r="D151" s="400"/>
      <c r="E151" s="401"/>
      <c r="F151" s="401"/>
    </row>
    <row r="152" spans="1:6" ht="16.5">
      <c r="A152" s="401"/>
      <c r="B152" s="406"/>
      <c r="C152" s="404"/>
      <c r="D152" s="400"/>
      <c r="E152" s="401"/>
      <c r="F152" s="401"/>
    </row>
    <row r="153" spans="1:6" ht="27">
      <c r="A153" s="311" t="s">
        <v>388</v>
      </c>
      <c r="B153" s="408" t="s">
        <v>389</v>
      </c>
      <c r="C153" s="399"/>
      <c r="D153" s="400"/>
      <c r="E153" s="401"/>
      <c r="F153" s="401"/>
    </row>
    <row r="154" spans="1:6" ht="16.5">
      <c r="A154" s="401"/>
      <c r="B154" s="402" t="s">
        <v>390</v>
      </c>
      <c r="C154" s="399"/>
      <c r="D154" s="400"/>
      <c r="E154" s="401"/>
      <c r="F154" s="401"/>
    </row>
    <row r="155" spans="1:6" ht="27">
      <c r="A155" s="401"/>
      <c r="B155" s="402" t="s">
        <v>391</v>
      </c>
      <c r="C155" s="399"/>
      <c r="D155" s="400"/>
      <c r="E155" s="401"/>
      <c r="F155" s="401"/>
    </row>
    <row r="156" spans="1:6" ht="16.5">
      <c r="A156" s="401"/>
      <c r="B156" s="402" t="s">
        <v>392</v>
      </c>
      <c r="C156" s="399"/>
      <c r="D156" s="400"/>
      <c r="E156" s="401"/>
      <c r="F156" s="401"/>
    </row>
    <row r="157" spans="1:6" ht="16.5">
      <c r="A157" s="401"/>
      <c r="B157" s="402" t="s">
        <v>393</v>
      </c>
      <c r="C157" s="399"/>
      <c r="D157" s="400"/>
      <c r="E157" s="401"/>
      <c r="F157" s="401"/>
    </row>
    <row r="158" spans="1:6" ht="16.5">
      <c r="A158" s="401"/>
      <c r="B158" s="402" t="s">
        <v>394</v>
      </c>
      <c r="C158" s="399"/>
      <c r="D158" s="400"/>
      <c r="E158" s="401"/>
      <c r="F158" s="401"/>
    </row>
    <row r="159" spans="1:6" ht="16.5">
      <c r="A159" s="401"/>
      <c r="B159" s="402" t="s">
        <v>395</v>
      </c>
      <c r="C159" s="399"/>
      <c r="D159" s="400"/>
      <c r="E159" s="401"/>
      <c r="F159" s="401"/>
    </row>
    <row r="160" spans="1:6" ht="16.5">
      <c r="A160" s="401"/>
      <c r="B160" s="402" t="s">
        <v>396</v>
      </c>
      <c r="C160" s="399"/>
      <c r="D160" s="400"/>
      <c r="E160" s="401"/>
      <c r="F160" s="401"/>
    </row>
    <row r="161" spans="1:6" ht="16.5">
      <c r="A161" s="401"/>
      <c r="B161" s="409"/>
      <c r="C161" s="399" t="s">
        <v>376</v>
      </c>
      <c r="D161" s="400">
        <v>4</v>
      </c>
      <c r="E161" s="406"/>
      <c r="F161" s="406">
        <f>+E161*D161</f>
        <v>0</v>
      </c>
    </row>
    <row r="162" spans="1:6" ht="16.5">
      <c r="A162" s="402"/>
      <c r="B162" s="406"/>
      <c r="C162" s="404"/>
      <c r="D162" s="400"/>
      <c r="E162" s="401"/>
      <c r="F162" s="401"/>
    </row>
    <row r="163" spans="1:6">
      <c r="A163" s="326"/>
      <c r="B163" s="301"/>
      <c r="C163" s="324"/>
      <c r="D163" s="302"/>
      <c r="E163" s="340"/>
      <c r="F163" s="377"/>
    </row>
    <row r="164" spans="1:6" ht="13.5" thickBot="1">
      <c r="A164" s="412" t="s">
        <v>179</v>
      </c>
      <c r="B164" s="351" t="s">
        <v>397</v>
      </c>
      <c r="C164" s="413"/>
      <c r="D164" s="414"/>
      <c r="E164" s="415"/>
      <c r="F164" s="416">
        <f>SUM(F28:F163)-F73</f>
        <v>0</v>
      </c>
    </row>
    <row r="165" spans="1:6">
      <c r="A165" s="326"/>
      <c r="B165" s="301"/>
      <c r="C165" s="324"/>
      <c r="D165" s="302"/>
      <c r="E165" s="340"/>
      <c r="F165" s="340"/>
    </row>
  </sheetData>
  <sheetProtection algorithmName="SHA-512" hashValue="c1MWc27Cz/dwcRpYvm+qxI3SvzMQ32xqrE3mbhFw18b2Hfbg8luA43sMYw9LV0Vx/2J81ruaoKHhBisosTxS0Q==" saltValue="DO9Uljn7K/KjM8jDrUHQ5w==" spinCount="100000" sheet="1" objects="1" scenarios="1"/>
  <mergeCells count="9">
    <mergeCell ref="A20:E20"/>
    <mergeCell ref="A22:E22"/>
    <mergeCell ref="A24:E24"/>
    <mergeCell ref="B6:F6"/>
    <mergeCell ref="A10:E10"/>
    <mergeCell ref="A12:E12"/>
    <mergeCell ref="A14:E14"/>
    <mergeCell ref="A16:E16"/>
    <mergeCell ref="A18:E18"/>
  </mergeCells>
  <pageMargins left="0.70866141732283472" right="0.19685039370078741" top="0.84875" bottom="0.74803149606299213" header="0.31496062992125984" footer="0.31496062992125984"/>
  <pageSetup paperSize="9" scale="84" orientation="portrait" r:id="rId1"/>
  <headerFooter alignWithMargins="0">
    <oddHeader xml:space="preserve">&amp;L&amp;"Arial Narrow,Regular"&amp;8Građevina: Dječji vrtić "Radost"
Ivane Brlić Mažuranić 1, Novska, k.č.br. 1738, k.o. Novska
Investitor: Dječji vrtić "Radost", Ivane Brlić Mažuranić 1, Novska&amp;R&amp;"Arial Narrow,Regular"&amp;8 Tenzor d.o.o.
T.D. EnU_2015_023
</oddHeader>
    <oddFooter xml:space="preserve">&amp;L&amp;"Arial Narrow,Regular"&amp;8&amp;F&amp;RA.II. RUŠENJA I DEMONTAŽE     
</oddFooter>
  </headerFooter>
  <rowBreaks count="4" manualBreakCount="4">
    <brk id="24" max="5" man="1"/>
    <brk id="52" max="5" man="1"/>
    <brk id="69" max="5" man="1"/>
    <brk id="165"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opLeftCell="A13" zoomScaleNormal="100" zoomScaleSheetLayoutView="115" workbookViewId="0">
      <selection activeCell="A6" sqref="A6:F6"/>
    </sheetView>
  </sheetViews>
  <sheetFormatPr defaultRowHeight="12.75"/>
  <cols>
    <col min="1" max="1" width="7.5703125" style="280" customWidth="1"/>
    <col min="2" max="2" width="40.7109375" style="280" customWidth="1"/>
    <col min="3" max="3" width="7.7109375" style="281" customWidth="1"/>
    <col min="4" max="4" width="10.7109375" style="433" customWidth="1"/>
    <col min="5" max="5" width="10.7109375" style="280" customWidth="1"/>
    <col min="6" max="6" width="10.7109375" style="282" customWidth="1"/>
    <col min="7" max="7" width="6.42578125" style="280" customWidth="1"/>
    <col min="8" max="9" width="9.140625" style="280"/>
    <col min="10" max="10" width="9.140625" style="428"/>
    <col min="11" max="256" width="9.140625" style="280"/>
    <col min="257" max="257" width="7.5703125" style="280" customWidth="1"/>
    <col min="258" max="258" width="40.7109375" style="280" customWidth="1"/>
    <col min="259" max="259" width="7.7109375" style="280" customWidth="1"/>
    <col min="260" max="262" width="10.7109375" style="280" customWidth="1"/>
    <col min="263" max="263" width="6.42578125" style="280" customWidth="1"/>
    <col min="264" max="512" width="9.140625" style="280"/>
    <col min="513" max="513" width="7.5703125" style="280" customWidth="1"/>
    <col min="514" max="514" width="40.7109375" style="280" customWidth="1"/>
    <col min="515" max="515" width="7.7109375" style="280" customWidth="1"/>
    <col min="516" max="518" width="10.7109375" style="280" customWidth="1"/>
    <col min="519" max="519" width="6.42578125" style="280" customWidth="1"/>
    <col min="520" max="768" width="9.140625" style="280"/>
    <col min="769" max="769" width="7.5703125" style="280" customWidth="1"/>
    <col min="770" max="770" width="40.7109375" style="280" customWidth="1"/>
    <col min="771" max="771" width="7.7109375" style="280" customWidth="1"/>
    <col min="772" max="774" width="10.7109375" style="280" customWidth="1"/>
    <col min="775" max="775" width="6.42578125" style="280" customWidth="1"/>
    <col min="776" max="1024" width="9.140625" style="280"/>
    <col min="1025" max="1025" width="7.5703125" style="280" customWidth="1"/>
    <col min="1026" max="1026" width="40.7109375" style="280" customWidth="1"/>
    <col min="1027" max="1027" width="7.7109375" style="280" customWidth="1"/>
    <col min="1028" max="1030" width="10.7109375" style="280" customWidth="1"/>
    <col min="1031" max="1031" width="6.42578125" style="280" customWidth="1"/>
    <col min="1032" max="1280" width="9.140625" style="280"/>
    <col min="1281" max="1281" width="7.5703125" style="280" customWidth="1"/>
    <col min="1282" max="1282" width="40.7109375" style="280" customWidth="1"/>
    <col min="1283" max="1283" width="7.7109375" style="280" customWidth="1"/>
    <col min="1284" max="1286" width="10.7109375" style="280" customWidth="1"/>
    <col min="1287" max="1287" width="6.42578125" style="280" customWidth="1"/>
    <col min="1288" max="1536" width="9.140625" style="280"/>
    <col min="1537" max="1537" width="7.5703125" style="280" customWidth="1"/>
    <col min="1538" max="1538" width="40.7109375" style="280" customWidth="1"/>
    <col min="1539" max="1539" width="7.7109375" style="280" customWidth="1"/>
    <col min="1540" max="1542" width="10.7109375" style="280" customWidth="1"/>
    <col min="1543" max="1543" width="6.42578125" style="280" customWidth="1"/>
    <col min="1544" max="1792" width="9.140625" style="280"/>
    <col min="1793" max="1793" width="7.5703125" style="280" customWidth="1"/>
    <col min="1794" max="1794" width="40.7109375" style="280" customWidth="1"/>
    <col min="1795" max="1795" width="7.7109375" style="280" customWidth="1"/>
    <col min="1796" max="1798" width="10.7109375" style="280" customWidth="1"/>
    <col min="1799" max="1799" width="6.42578125" style="280" customWidth="1"/>
    <col min="1800" max="2048" width="9.140625" style="280"/>
    <col min="2049" max="2049" width="7.5703125" style="280" customWidth="1"/>
    <col min="2050" max="2050" width="40.7109375" style="280" customWidth="1"/>
    <col min="2051" max="2051" width="7.7109375" style="280" customWidth="1"/>
    <col min="2052" max="2054" width="10.7109375" style="280" customWidth="1"/>
    <col min="2055" max="2055" width="6.42578125" style="280" customWidth="1"/>
    <col min="2056" max="2304" width="9.140625" style="280"/>
    <col min="2305" max="2305" width="7.5703125" style="280" customWidth="1"/>
    <col min="2306" max="2306" width="40.7109375" style="280" customWidth="1"/>
    <col min="2307" max="2307" width="7.7109375" style="280" customWidth="1"/>
    <col min="2308" max="2310" width="10.7109375" style="280" customWidth="1"/>
    <col min="2311" max="2311" width="6.42578125" style="280" customWidth="1"/>
    <col min="2312" max="2560" width="9.140625" style="280"/>
    <col min="2561" max="2561" width="7.5703125" style="280" customWidth="1"/>
    <col min="2562" max="2562" width="40.7109375" style="280" customWidth="1"/>
    <col min="2563" max="2563" width="7.7109375" style="280" customWidth="1"/>
    <col min="2564" max="2566" width="10.7109375" style="280" customWidth="1"/>
    <col min="2567" max="2567" width="6.42578125" style="280" customWidth="1"/>
    <col min="2568" max="2816" width="9.140625" style="280"/>
    <col min="2817" max="2817" width="7.5703125" style="280" customWidth="1"/>
    <col min="2818" max="2818" width="40.7109375" style="280" customWidth="1"/>
    <col min="2819" max="2819" width="7.7109375" style="280" customWidth="1"/>
    <col min="2820" max="2822" width="10.7109375" style="280" customWidth="1"/>
    <col min="2823" max="2823" width="6.42578125" style="280" customWidth="1"/>
    <col min="2824" max="3072" width="9.140625" style="280"/>
    <col min="3073" max="3073" width="7.5703125" style="280" customWidth="1"/>
    <col min="3074" max="3074" width="40.7109375" style="280" customWidth="1"/>
    <col min="3075" max="3075" width="7.7109375" style="280" customWidth="1"/>
    <col min="3076" max="3078" width="10.7109375" style="280" customWidth="1"/>
    <col min="3079" max="3079" width="6.42578125" style="280" customWidth="1"/>
    <col min="3080" max="3328" width="9.140625" style="280"/>
    <col min="3329" max="3329" width="7.5703125" style="280" customWidth="1"/>
    <col min="3330" max="3330" width="40.7109375" style="280" customWidth="1"/>
    <col min="3331" max="3331" width="7.7109375" style="280" customWidth="1"/>
    <col min="3332" max="3334" width="10.7109375" style="280" customWidth="1"/>
    <col min="3335" max="3335" width="6.42578125" style="280" customWidth="1"/>
    <col min="3336" max="3584" width="9.140625" style="280"/>
    <col min="3585" max="3585" width="7.5703125" style="280" customWidth="1"/>
    <col min="3586" max="3586" width="40.7109375" style="280" customWidth="1"/>
    <col min="3587" max="3587" width="7.7109375" style="280" customWidth="1"/>
    <col min="3588" max="3590" width="10.7109375" style="280" customWidth="1"/>
    <col min="3591" max="3591" width="6.42578125" style="280" customWidth="1"/>
    <col min="3592" max="3840" width="9.140625" style="280"/>
    <col min="3841" max="3841" width="7.5703125" style="280" customWidth="1"/>
    <col min="3842" max="3842" width="40.7109375" style="280" customWidth="1"/>
    <col min="3843" max="3843" width="7.7109375" style="280" customWidth="1"/>
    <col min="3844" max="3846" width="10.7109375" style="280" customWidth="1"/>
    <col min="3847" max="3847" width="6.42578125" style="280" customWidth="1"/>
    <col min="3848" max="4096" width="9.140625" style="280"/>
    <col min="4097" max="4097" width="7.5703125" style="280" customWidth="1"/>
    <col min="4098" max="4098" width="40.7109375" style="280" customWidth="1"/>
    <col min="4099" max="4099" width="7.7109375" style="280" customWidth="1"/>
    <col min="4100" max="4102" width="10.7109375" style="280" customWidth="1"/>
    <col min="4103" max="4103" width="6.42578125" style="280" customWidth="1"/>
    <col min="4104" max="4352" width="9.140625" style="280"/>
    <col min="4353" max="4353" width="7.5703125" style="280" customWidth="1"/>
    <col min="4354" max="4354" width="40.7109375" style="280" customWidth="1"/>
    <col min="4355" max="4355" width="7.7109375" style="280" customWidth="1"/>
    <col min="4356" max="4358" width="10.7109375" style="280" customWidth="1"/>
    <col min="4359" max="4359" width="6.42578125" style="280" customWidth="1"/>
    <col min="4360" max="4608" width="9.140625" style="280"/>
    <col min="4609" max="4609" width="7.5703125" style="280" customWidth="1"/>
    <col min="4610" max="4610" width="40.7109375" style="280" customWidth="1"/>
    <col min="4611" max="4611" width="7.7109375" style="280" customWidth="1"/>
    <col min="4612" max="4614" width="10.7109375" style="280" customWidth="1"/>
    <col min="4615" max="4615" width="6.42578125" style="280" customWidth="1"/>
    <col min="4616" max="4864" width="9.140625" style="280"/>
    <col min="4865" max="4865" width="7.5703125" style="280" customWidth="1"/>
    <col min="4866" max="4866" width="40.7109375" style="280" customWidth="1"/>
    <col min="4867" max="4867" width="7.7109375" style="280" customWidth="1"/>
    <col min="4868" max="4870" width="10.7109375" style="280" customWidth="1"/>
    <col min="4871" max="4871" width="6.42578125" style="280" customWidth="1"/>
    <col min="4872" max="5120" width="9.140625" style="280"/>
    <col min="5121" max="5121" width="7.5703125" style="280" customWidth="1"/>
    <col min="5122" max="5122" width="40.7109375" style="280" customWidth="1"/>
    <col min="5123" max="5123" width="7.7109375" style="280" customWidth="1"/>
    <col min="5124" max="5126" width="10.7109375" style="280" customWidth="1"/>
    <col min="5127" max="5127" width="6.42578125" style="280" customWidth="1"/>
    <col min="5128" max="5376" width="9.140625" style="280"/>
    <col min="5377" max="5377" width="7.5703125" style="280" customWidth="1"/>
    <col min="5378" max="5378" width="40.7109375" style="280" customWidth="1"/>
    <col min="5379" max="5379" width="7.7109375" style="280" customWidth="1"/>
    <col min="5380" max="5382" width="10.7109375" style="280" customWidth="1"/>
    <col min="5383" max="5383" width="6.42578125" style="280" customWidth="1"/>
    <col min="5384" max="5632" width="9.140625" style="280"/>
    <col min="5633" max="5633" width="7.5703125" style="280" customWidth="1"/>
    <col min="5634" max="5634" width="40.7109375" style="280" customWidth="1"/>
    <col min="5635" max="5635" width="7.7109375" style="280" customWidth="1"/>
    <col min="5636" max="5638" width="10.7109375" style="280" customWidth="1"/>
    <col min="5639" max="5639" width="6.42578125" style="280" customWidth="1"/>
    <col min="5640" max="5888" width="9.140625" style="280"/>
    <col min="5889" max="5889" width="7.5703125" style="280" customWidth="1"/>
    <col min="5890" max="5890" width="40.7109375" style="280" customWidth="1"/>
    <col min="5891" max="5891" width="7.7109375" style="280" customWidth="1"/>
    <col min="5892" max="5894" width="10.7109375" style="280" customWidth="1"/>
    <col min="5895" max="5895" width="6.42578125" style="280" customWidth="1"/>
    <col min="5896" max="6144" width="9.140625" style="280"/>
    <col min="6145" max="6145" width="7.5703125" style="280" customWidth="1"/>
    <col min="6146" max="6146" width="40.7109375" style="280" customWidth="1"/>
    <col min="6147" max="6147" width="7.7109375" style="280" customWidth="1"/>
    <col min="6148" max="6150" width="10.7109375" style="280" customWidth="1"/>
    <col min="6151" max="6151" width="6.42578125" style="280" customWidth="1"/>
    <col min="6152" max="6400" width="9.140625" style="280"/>
    <col min="6401" max="6401" width="7.5703125" style="280" customWidth="1"/>
    <col min="6402" max="6402" width="40.7109375" style="280" customWidth="1"/>
    <col min="6403" max="6403" width="7.7109375" style="280" customWidth="1"/>
    <col min="6404" max="6406" width="10.7109375" style="280" customWidth="1"/>
    <col min="6407" max="6407" width="6.42578125" style="280" customWidth="1"/>
    <col min="6408" max="6656" width="9.140625" style="280"/>
    <col min="6657" max="6657" width="7.5703125" style="280" customWidth="1"/>
    <col min="6658" max="6658" width="40.7109375" style="280" customWidth="1"/>
    <col min="6659" max="6659" width="7.7109375" style="280" customWidth="1"/>
    <col min="6660" max="6662" width="10.7109375" style="280" customWidth="1"/>
    <col min="6663" max="6663" width="6.42578125" style="280" customWidth="1"/>
    <col min="6664" max="6912" width="9.140625" style="280"/>
    <col min="6913" max="6913" width="7.5703125" style="280" customWidth="1"/>
    <col min="6914" max="6914" width="40.7109375" style="280" customWidth="1"/>
    <col min="6915" max="6915" width="7.7109375" style="280" customWidth="1"/>
    <col min="6916" max="6918" width="10.7109375" style="280" customWidth="1"/>
    <col min="6919" max="6919" width="6.42578125" style="280" customWidth="1"/>
    <col min="6920" max="7168" width="9.140625" style="280"/>
    <col min="7169" max="7169" width="7.5703125" style="280" customWidth="1"/>
    <col min="7170" max="7170" width="40.7109375" style="280" customWidth="1"/>
    <col min="7171" max="7171" width="7.7109375" style="280" customWidth="1"/>
    <col min="7172" max="7174" width="10.7109375" style="280" customWidth="1"/>
    <col min="7175" max="7175" width="6.42578125" style="280" customWidth="1"/>
    <col min="7176" max="7424" width="9.140625" style="280"/>
    <col min="7425" max="7425" width="7.5703125" style="280" customWidth="1"/>
    <col min="7426" max="7426" width="40.7109375" style="280" customWidth="1"/>
    <col min="7427" max="7427" width="7.7109375" style="280" customWidth="1"/>
    <col min="7428" max="7430" width="10.7109375" style="280" customWidth="1"/>
    <col min="7431" max="7431" width="6.42578125" style="280" customWidth="1"/>
    <col min="7432" max="7680" width="9.140625" style="280"/>
    <col min="7681" max="7681" width="7.5703125" style="280" customWidth="1"/>
    <col min="7682" max="7682" width="40.7109375" style="280" customWidth="1"/>
    <col min="7683" max="7683" width="7.7109375" style="280" customWidth="1"/>
    <col min="7684" max="7686" width="10.7109375" style="280" customWidth="1"/>
    <col min="7687" max="7687" width="6.42578125" style="280" customWidth="1"/>
    <col min="7688" max="7936" width="9.140625" style="280"/>
    <col min="7937" max="7937" width="7.5703125" style="280" customWidth="1"/>
    <col min="7938" max="7938" width="40.7109375" style="280" customWidth="1"/>
    <col min="7939" max="7939" width="7.7109375" style="280" customWidth="1"/>
    <col min="7940" max="7942" width="10.7109375" style="280" customWidth="1"/>
    <col min="7943" max="7943" width="6.42578125" style="280" customWidth="1"/>
    <col min="7944" max="8192" width="9.140625" style="280"/>
    <col min="8193" max="8193" width="7.5703125" style="280" customWidth="1"/>
    <col min="8194" max="8194" width="40.7109375" style="280" customWidth="1"/>
    <col min="8195" max="8195" width="7.7109375" style="280" customWidth="1"/>
    <col min="8196" max="8198" width="10.7109375" style="280" customWidth="1"/>
    <col min="8199" max="8199" width="6.42578125" style="280" customWidth="1"/>
    <col min="8200" max="8448" width="9.140625" style="280"/>
    <col min="8449" max="8449" width="7.5703125" style="280" customWidth="1"/>
    <col min="8450" max="8450" width="40.7109375" style="280" customWidth="1"/>
    <col min="8451" max="8451" width="7.7109375" style="280" customWidth="1"/>
    <col min="8452" max="8454" width="10.7109375" style="280" customWidth="1"/>
    <col min="8455" max="8455" width="6.42578125" style="280" customWidth="1"/>
    <col min="8456" max="8704" width="9.140625" style="280"/>
    <col min="8705" max="8705" width="7.5703125" style="280" customWidth="1"/>
    <col min="8706" max="8706" width="40.7109375" style="280" customWidth="1"/>
    <col min="8707" max="8707" width="7.7109375" style="280" customWidth="1"/>
    <col min="8708" max="8710" width="10.7109375" style="280" customWidth="1"/>
    <col min="8711" max="8711" width="6.42578125" style="280" customWidth="1"/>
    <col min="8712" max="8960" width="9.140625" style="280"/>
    <col min="8961" max="8961" width="7.5703125" style="280" customWidth="1"/>
    <col min="8962" max="8962" width="40.7109375" style="280" customWidth="1"/>
    <col min="8963" max="8963" width="7.7109375" style="280" customWidth="1"/>
    <col min="8964" max="8966" width="10.7109375" style="280" customWidth="1"/>
    <col min="8967" max="8967" width="6.42578125" style="280" customWidth="1"/>
    <col min="8968" max="9216" width="9.140625" style="280"/>
    <col min="9217" max="9217" width="7.5703125" style="280" customWidth="1"/>
    <col min="9218" max="9218" width="40.7109375" style="280" customWidth="1"/>
    <col min="9219" max="9219" width="7.7109375" style="280" customWidth="1"/>
    <col min="9220" max="9222" width="10.7109375" style="280" customWidth="1"/>
    <col min="9223" max="9223" width="6.42578125" style="280" customWidth="1"/>
    <col min="9224" max="9472" width="9.140625" style="280"/>
    <col min="9473" max="9473" width="7.5703125" style="280" customWidth="1"/>
    <col min="9474" max="9474" width="40.7109375" style="280" customWidth="1"/>
    <col min="9475" max="9475" width="7.7109375" style="280" customWidth="1"/>
    <col min="9476" max="9478" width="10.7109375" style="280" customWidth="1"/>
    <col min="9479" max="9479" width="6.42578125" style="280" customWidth="1"/>
    <col min="9480" max="9728" width="9.140625" style="280"/>
    <col min="9729" max="9729" width="7.5703125" style="280" customWidth="1"/>
    <col min="9730" max="9730" width="40.7109375" style="280" customWidth="1"/>
    <col min="9731" max="9731" width="7.7109375" style="280" customWidth="1"/>
    <col min="9732" max="9734" width="10.7109375" style="280" customWidth="1"/>
    <col min="9735" max="9735" width="6.42578125" style="280" customWidth="1"/>
    <col min="9736" max="9984" width="9.140625" style="280"/>
    <col min="9985" max="9985" width="7.5703125" style="280" customWidth="1"/>
    <col min="9986" max="9986" width="40.7109375" style="280" customWidth="1"/>
    <col min="9987" max="9987" width="7.7109375" style="280" customWidth="1"/>
    <col min="9988" max="9990" width="10.7109375" style="280" customWidth="1"/>
    <col min="9991" max="9991" width="6.42578125" style="280" customWidth="1"/>
    <col min="9992" max="10240" width="9.140625" style="280"/>
    <col min="10241" max="10241" width="7.5703125" style="280" customWidth="1"/>
    <col min="10242" max="10242" width="40.7109375" style="280" customWidth="1"/>
    <col min="10243" max="10243" width="7.7109375" style="280" customWidth="1"/>
    <col min="10244" max="10246" width="10.7109375" style="280" customWidth="1"/>
    <col min="10247" max="10247" width="6.42578125" style="280" customWidth="1"/>
    <col min="10248" max="10496" width="9.140625" style="280"/>
    <col min="10497" max="10497" width="7.5703125" style="280" customWidth="1"/>
    <col min="10498" max="10498" width="40.7109375" style="280" customWidth="1"/>
    <col min="10499" max="10499" width="7.7109375" style="280" customWidth="1"/>
    <col min="10500" max="10502" width="10.7109375" style="280" customWidth="1"/>
    <col min="10503" max="10503" width="6.42578125" style="280" customWidth="1"/>
    <col min="10504" max="10752" width="9.140625" style="280"/>
    <col min="10753" max="10753" width="7.5703125" style="280" customWidth="1"/>
    <col min="10754" max="10754" width="40.7109375" style="280" customWidth="1"/>
    <col min="10755" max="10755" width="7.7109375" style="280" customWidth="1"/>
    <col min="10756" max="10758" width="10.7109375" style="280" customWidth="1"/>
    <col min="10759" max="10759" width="6.42578125" style="280" customWidth="1"/>
    <col min="10760" max="11008" width="9.140625" style="280"/>
    <col min="11009" max="11009" width="7.5703125" style="280" customWidth="1"/>
    <col min="11010" max="11010" width="40.7109375" style="280" customWidth="1"/>
    <col min="11011" max="11011" width="7.7109375" style="280" customWidth="1"/>
    <col min="11012" max="11014" width="10.7109375" style="280" customWidth="1"/>
    <col min="11015" max="11015" width="6.42578125" style="280" customWidth="1"/>
    <col min="11016" max="11264" width="9.140625" style="280"/>
    <col min="11265" max="11265" width="7.5703125" style="280" customWidth="1"/>
    <col min="11266" max="11266" width="40.7109375" style="280" customWidth="1"/>
    <col min="11267" max="11267" width="7.7109375" style="280" customWidth="1"/>
    <col min="11268" max="11270" width="10.7109375" style="280" customWidth="1"/>
    <col min="11271" max="11271" width="6.42578125" style="280" customWidth="1"/>
    <col min="11272" max="11520" width="9.140625" style="280"/>
    <col min="11521" max="11521" width="7.5703125" style="280" customWidth="1"/>
    <col min="11522" max="11522" width="40.7109375" style="280" customWidth="1"/>
    <col min="11523" max="11523" width="7.7109375" style="280" customWidth="1"/>
    <col min="11524" max="11526" width="10.7109375" style="280" customWidth="1"/>
    <col min="11527" max="11527" width="6.42578125" style="280" customWidth="1"/>
    <col min="11528" max="11776" width="9.140625" style="280"/>
    <col min="11777" max="11777" width="7.5703125" style="280" customWidth="1"/>
    <col min="11778" max="11778" width="40.7109375" style="280" customWidth="1"/>
    <col min="11779" max="11779" width="7.7109375" style="280" customWidth="1"/>
    <col min="11780" max="11782" width="10.7109375" style="280" customWidth="1"/>
    <col min="11783" max="11783" width="6.42578125" style="280" customWidth="1"/>
    <col min="11784" max="12032" width="9.140625" style="280"/>
    <col min="12033" max="12033" width="7.5703125" style="280" customWidth="1"/>
    <col min="12034" max="12034" width="40.7109375" style="280" customWidth="1"/>
    <col min="12035" max="12035" width="7.7109375" style="280" customWidth="1"/>
    <col min="12036" max="12038" width="10.7109375" style="280" customWidth="1"/>
    <col min="12039" max="12039" width="6.42578125" style="280" customWidth="1"/>
    <col min="12040" max="12288" width="9.140625" style="280"/>
    <col min="12289" max="12289" width="7.5703125" style="280" customWidth="1"/>
    <col min="12290" max="12290" width="40.7109375" style="280" customWidth="1"/>
    <col min="12291" max="12291" width="7.7109375" style="280" customWidth="1"/>
    <col min="12292" max="12294" width="10.7109375" style="280" customWidth="1"/>
    <col min="12295" max="12295" width="6.42578125" style="280" customWidth="1"/>
    <col min="12296" max="12544" width="9.140625" style="280"/>
    <col min="12545" max="12545" width="7.5703125" style="280" customWidth="1"/>
    <col min="12546" max="12546" width="40.7109375" style="280" customWidth="1"/>
    <col min="12547" max="12547" width="7.7109375" style="280" customWidth="1"/>
    <col min="12548" max="12550" width="10.7109375" style="280" customWidth="1"/>
    <col min="12551" max="12551" width="6.42578125" style="280" customWidth="1"/>
    <col min="12552" max="12800" width="9.140625" style="280"/>
    <col min="12801" max="12801" width="7.5703125" style="280" customWidth="1"/>
    <col min="12802" max="12802" width="40.7109375" style="280" customWidth="1"/>
    <col min="12803" max="12803" width="7.7109375" style="280" customWidth="1"/>
    <col min="12804" max="12806" width="10.7109375" style="280" customWidth="1"/>
    <col min="12807" max="12807" width="6.42578125" style="280" customWidth="1"/>
    <col min="12808" max="13056" width="9.140625" style="280"/>
    <col min="13057" max="13057" width="7.5703125" style="280" customWidth="1"/>
    <col min="13058" max="13058" width="40.7109375" style="280" customWidth="1"/>
    <col min="13059" max="13059" width="7.7109375" style="280" customWidth="1"/>
    <col min="13060" max="13062" width="10.7109375" style="280" customWidth="1"/>
    <col min="13063" max="13063" width="6.42578125" style="280" customWidth="1"/>
    <col min="13064" max="13312" width="9.140625" style="280"/>
    <col min="13313" max="13313" width="7.5703125" style="280" customWidth="1"/>
    <col min="13314" max="13314" width="40.7109375" style="280" customWidth="1"/>
    <col min="13315" max="13315" width="7.7109375" style="280" customWidth="1"/>
    <col min="13316" max="13318" width="10.7109375" style="280" customWidth="1"/>
    <col min="13319" max="13319" width="6.42578125" style="280" customWidth="1"/>
    <col min="13320" max="13568" width="9.140625" style="280"/>
    <col min="13569" max="13569" width="7.5703125" style="280" customWidth="1"/>
    <col min="13570" max="13570" width="40.7109375" style="280" customWidth="1"/>
    <col min="13571" max="13571" width="7.7109375" style="280" customWidth="1"/>
    <col min="13572" max="13574" width="10.7109375" style="280" customWidth="1"/>
    <col min="13575" max="13575" width="6.42578125" style="280" customWidth="1"/>
    <col min="13576" max="13824" width="9.140625" style="280"/>
    <col min="13825" max="13825" width="7.5703125" style="280" customWidth="1"/>
    <col min="13826" max="13826" width="40.7109375" style="280" customWidth="1"/>
    <col min="13827" max="13827" width="7.7109375" style="280" customWidth="1"/>
    <col min="13828" max="13830" width="10.7109375" style="280" customWidth="1"/>
    <col min="13831" max="13831" width="6.42578125" style="280" customWidth="1"/>
    <col min="13832" max="14080" width="9.140625" style="280"/>
    <col min="14081" max="14081" width="7.5703125" style="280" customWidth="1"/>
    <col min="14082" max="14082" width="40.7109375" style="280" customWidth="1"/>
    <col min="14083" max="14083" width="7.7109375" style="280" customWidth="1"/>
    <col min="14084" max="14086" width="10.7109375" style="280" customWidth="1"/>
    <col min="14087" max="14087" width="6.42578125" style="280" customWidth="1"/>
    <col min="14088" max="14336" width="9.140625" style="280"/>
    <col min="14337" max="14337" width="7.5703125" style="280" customWidth="1"/>
    <col min="14338" max="14338" width="40.7109375" style="280" customWidth="1"/>
    <col min="14339" max="14339" width="7.7109375" style="280" customWidth="1"/>
    <col min="14340" max="14342" width="10.7109375" style="280" customWidth="1"/>
    <col min="14343" max="14343" width="6.42578125" style="280" customWidth="1"/>
    <col min="14344" max="14592" width="9.140625" style="280"/>
    <col min="14593" max="14593" width="7.5703125" style="280" customWidth="1"/>
    <col min="14594" max="14594" width="40.7109375" style="280" customWidth="1"/>
    <col min="14595" max="14595" width="7.7109375" style="280" customWidth="1"/>
    <col min="14596" max="14598" width="10.7109375" style="280" customWidth="1"/>
    <col min="14599" max="14599" width="6.42578125" style="280" customWidth="1"/>
    <col min="14600" max="14848" width="9.140625" style="280"/>
    <col min="14849" max="14849" width="7.5703125" style="280" customWidth="1"/>
    <col min="14850" max="14850" width="40.7109375" style="280" customWidth="1"/>
    <col min="14851" max="14851" width="7.7109375" style="280" customWidth="1"/>
    <col min="14852" max="14854" width="10.7109375" style="280" customWidth="1"/>
    <col min="14855" max="14855" width="6.42578125" style="280" customWidth="1"/>
    <col min="14856" max="15104" width="9.140625" style="280"/>
    <col min="15105" max="15105" width="7.5703125" style="280" customWidth="1"/>
    <col min="15106" max="15106" width="40.7109375" style="280" customWidth="1"/>
    <col min="15107" max="15107" width="7.7109375" style="280" customWidth="1"/>
    <col min="15108" max="15110" width="10.7109375" style="280" customWidth="1"/>
    <col min="15111" max="15111" width="6.42578125" style="280" customWidth="1"/>
    <col min="15112" max="15360" width="9.140625" style="280"/>
    <col min="15361" max="15361" width="7.5703125" style="280" customWidth="1"/>
    <col min="15362" max="15362" width="40.7109375" style="280" customWidth="1"/>
    <col min="15363" max="15363" width="7.7109375" style="280" customWidth="1"/>
    <col min="15364" max="15366" width="10.7109375" style="280" customWidth="1"/>
    <col min="15367" max="15367" width="6.42578125" style="280" customWidth="1"/>
    <col min="15368" max="15616" width="9.140625" style="280"/>
    <col min="15617" max="15617" width="7.5703125" style="280" customWidth="1"/>
    <col min="15618" max="15618" width="40.7109375" style="280" customWidth="1"/>
    <col min="15619" max="15619" width="7.7109375" style="280" customWidth="1"/>
    <col min="15620" max="15622" width="10.7109375" style="280" customWidth="1"/>
    <col min="15623" max="15623" width="6.42578125" style="280" customWidth="1"/>
    <col min="15624" max="15872" width="9.140625" style="280"/>
    <col min="15873" max="15873" width="7.5703125" style="280" customWidth="1"/>
    <col min="15874" max="15874" width="40.7109375" style="280" customWidth="1"/>
    <col min="15875" max="15875" width="7.7109375" style="280" customWidth="1"/>
    <col min="15876" max="15878" width="10.7109375" style="280" customWidth="1"/>
    <col min="15879" max="15879" width="6.42578125" style="280" customWidth="1"/>
    <col min="15880" max="16128" width="9.140625" style="280"/>
    <col min="16129" max="16129" width="7.5703125" style="280" customWidth="1"/>
    <col min="16130" max="16130" width="40.7109375" style="280" customWidth="1"/>
    <col min="16131" max="16131" width="7.7109375" style="280" customWidth="1"/>
    <col min="16132" max="16134" width="10.7109375" style="280" customWidth="1"/>
    <col min="16135" max="16135" width="6.42578125" style="280" customWidth="1"/>
    <col min="16136" max="16384" width="9.140625" style="280"/>
  </cols>
  <sheetData>
    <row r="1" spans="1:8" s="280" customFormat="1" ht="13.5" thickBot="1">
      <c r="C1" s="281"/>
      <c r="D1" s="282"/>
      <c r="F1" s="282"/>
      <c r="G1" s="282"/>
      <c r="H1" s="283"/>
    </row>
    <row r="2" spans="1:8" s="291" customFormat="1" ht="13.5" thickBot="1">
      <c r="A2" s="284"/>
      <c r="B2" s="285" t="s">
        <v>244</v>
      </c>
      <c r="C2" s="286"/>
      <c r="D2" s="287"/>
      <c r="E2" s="285"/>
      <c r="F2" s="288"/>
      <c r="G2" s="289"/>
      <c r="H2" s="290"/>
    </row>
    <row r="3" spans="1:8" s="291" customFormat="1">
      <c r="C3" s="292"/>
      <c r="D3" s="289"/>
      <c r="F3" s="289"/>
      <c r="G3" s="289"/>
      <c r="H3" s="290"/>
    </row>
    <row r="4" spans="1:8" s="291" customFormat="1" ht="13.5" thickBot="1">
      <c r="A4" s="293" t="s">
        <v>174</v>
      </c>
      <c r="B4" s="294" t="s">
        <v>175</v>
      </c>
      <c r="C4" s="295"/>
      <c r="D4" s="296"/>
      <c r="E4" s="294"/>
      <c r="F4" s="296"/>
      <c r="G4" s="289"/>
      <c r="H4" s="290"/>
    </row>
    <row r="5" spans="1:8" s="280" customFormat="1">
      <c r="C5" s="281"/>
      <c r="D5" s="282"/>
      <c r="F5" s="282"/>
      <c r="G5" s="282"/>
      <c r="H5" s="283"/>
    </row>
    <row r="6" spans="1:8" s="299" customFormat="1" ht="13.5" thickBot="1">
      <c r="A6" s="297" t="s">
        <v>181</v>
      </c>
      <c r="B6" s="1199" t="s">
        <v>182</v>
      </c>
      <c r="C6" s="1199"/>
      <c r="D6" s="1199"/>
      <c r="E6" s="1199"/>
      <c r="F6" s="1199"/>
      <c r="G6" s="298"/>
      <c r="H6" s="357"/>
    </row>
    <row r="8" spans="1:8">
      <c r="A8" s="305" t="s">
        <v>246</v>
      </c>
      <c r="B8" s="306"/>
      <c r="C8" s="307"/>
      <c r="D8" s="417"/>
      <c r="E8" s="309"/>
      <c r="F8" s="310"/>
    </row>
    <row r="9" spans="1:8">
      <c r="A9" s="305"/>
      <c r="B9" s="306"/>
      <c r="C9" s="307"/>
      <c r="D9" s="417"/>
      <c r="E9" s="309"/>
      <c r="F9" s="310"/>
    </row>
    <row r="10" spans="1:8" ht="62.25" customHeight="1">
      <c r="A10" s="1197" t="s">
        <v>398</v>
      </c>
      <c r="B10" s="1198"/>
      <c r="C10" s="1198"/>
      <c r="D10" s="1198"/>
      <c r="E10" s="1198"/>
      <c r="F10" s="310"/>
    </row>
    <row r="11" spans="1:8">
      <c r="A11" s="326"/>
      <c r="B11" s="300"/>
      <c r="C11" s="300"/>
      <c r="D11" s="418"/>
      <c r="E11" s="300"/>
      <c r="F11" s="310"/>
    </row>
    <row r="12" spans="1:8" ht="38.25" customHeight="1">
      <c r="A12" s="1197" t="s">
        <v>399</v>
      </c>
      <c r="B12" s="1200"/>
      <c r="C12" s="1200"/>
      <c r="D12" s="1200"/>
      <c r="E12" s="1200"/>
      <c r="F12" s="310"/>
    </row>
    <row r="13" spans="1:8">
      <c r="A13" s="326"/>
      <c r="B13" s="419"/>
      <c r="C13" s="419"/>
      <c r="D13" s="420"/>
      <c r="E13" s="419"/>
      <c r="F13" s="310"/>
    </row>
    <row r="14" spans="1:8" ht="100.5" customHeight="1">
      <c r="A14" s="1197" t="s">
        <v>400</v>
      </c>
      <c r="B14" s="1200"/>
      <c r="C14" s="1200"/>
      <c r="D14" s="1200"/>
      <c r="E14" s="1200"/>
      <c r="F14" s="310"/>
    </row>
    <row r="15" spans="1:8">
      <c r="A15" s="326"/>
      <c r="B15" s="419"/>
      <c r="C15" s="419"/>
      <c r="D15" s="420"/>
      <c r="E15" s="419"/>
      <c r="F15" s="310"/>
    </row>
    <row r="16" spans="1:8" ht="42.75" customHeight="1">
      <c r="A16" s="1197" t="s">
        <v>401</v>
      </c>
      <c r="B16" s="1200"/>
      <c r="C16" s="1200"/>
      <c r="D16" s="1200"/>
      <c r="E16" s="1200"/>
      <c r="F16" s="310"/>
    </row>
    <row r="17" spans="1:8">
      <c r="A17" s="326"/>
      <c r="B17" s="419"/>
      <c r="C17" s="419"/>
      <c r="D17" s="420"/>
      <c r="E17" s="419"/>
      <c r="F17" s="310"/>
    </row>
    <row r="18" spans="1:8" ht="62.25" customHeight="1">
      <c r="A18" s="1197" t="s">
        <v>402</v>
      </c>
      <c r="B18" s="1200"/>
      <c r="C18" s="1200"/>
      <c r="D18" s="1200"/>
      <c r="E18" s="1200"/>
      <c r="F18" s="310"/>
    </row>
    <row r="19" spans="1:8" s="299" customFormat="1">
      <c r="A19" s="305"/>
      <c r="B19" s="306"/>
      <c r="C19" s="307"/>
      <c r="D19" s="302"/>
      <c r="E19" s="362"/>
      <c r="F19" s="363"/>
      <c r="G19" s="363"/>
      <c r="H19" s="364"/>
    </row>
    <row r="20" spans="1:8" s="322" customFormat="1">
      <c r="A20" s="317"/>
      <c r="B20" s="317"/>
      <c r="C20" s="318" t="s">
        <v>253</v>
      </c>
      <c r="D20" s="319" t="s">
        <v>254</v>
      </c>
      <c r="E20" s="318" t="s">
        <v>255</v>
      </c>
      <c r="F20" s="318" t="s">
        <v>256</v>
      </c>
      <c r="G20" s="320"/>
      <c r="H20" s="321"/>
    </row>
    <row r="21" spans="1:8">
      <c r="A21" s="311"/>
      <c r="B21" s="312"/>
      <c r="C21" s="312"/>
      <c r="D21" s="421"/>
      <c r="E21" s="316"/>
      <c r="F21" s="310"/>
    </row>
    <row r="22" spans="1:8">
      <c r="A22" s="422" t="s">
        <v>403</v>
      </c>
      <c r="B22" s="385" t="s">
        <v>404</v>
      </c>
      <c r="C22" s="324"/>
      <c r="D22" s="423"/>
      <c r="E22" s="366"/>
      <c r="F22" s="342"/>
    </row>
    <row r="23" spans="1:8" ht="123" customHeight="1">
      <c r="A23" s="326"/>
      <c r="B23" s="327" t="s">
        <v>405</v>
      </c>
      <c r="C23" s="324"/>
      <c r="D23" s="423"/>
      <c r="E23" s="325"/>
    </row>
    <row r="24" spans="1:8" ht="13.5" customHeight="1">
      <c r="A24" s="326"/>
      <c r="B24" s="424"/>
      <c r="C24" s="324" t="s">
        <v>406</v>
      </c>
      <c r="D24" s="334">
        <v>100</v>
      </c>
      <c r="E24" s="329"/>
      <c r="F24" s="328">
        <f>D24*E24</f>
        <v>0</v>
      </c>
    </row>
    <row r="25" spans="1:8" ht="13.5" customHeight="1">
      <c r="A25" s="326"/>
      <c r="B25" s="330"/>
      <c r="C25" s="324"/>
      <c r="D25" s="334" t="s">
        <v>322</v>
      </c>
      <c r="E25" s="329"/>
      <c r="F25" s="328"/>
    </row>
    <row r="26" spans="1:8" ht="27" customHeight="1">
      <c r="A26" s="422" t="s">
        <v>407</v>
      </c>
      <c r="B26" s="385" t="s">
        <v>408</v>
      </c>
      <c r="C26" s="324"/>
      <c r="D26" s="423"/>
      <c r="E26" s="366"/>
      <c r="F26" s="342"/>
    </row>
    <row r="27" spans="1:8" ht="48.75" customHeight="1">
      <c r="A27" s="326"/>
      <c r="B27" s="327" t="s">
        <v>409</v>
      </c>
      <c r="C27" s="324"/>
      <c r="D27" s="425"/>
      <c r="E27" s="329"/>
      <c r="F27" s="328"/>
    </row>
    <row r="28" spans="1:8">
      <c r="A28" s="326"/>
      <c r="B28" s="327" t="s">
        <v>410</v>
      </c>
      <c r="C28" s="324"/>
      <c r="D28" s="423"/>
      <c r="E28" s="325"/>
    </row>
    <row r="29" spans="1:8" ht="13.5" customHeight="1">
      <c r="A29" s="326"/>
      <c r="B29" s="426"/>
      <c r="C29" s="324" t="s">
        <v>406</v>
      </c>
      <c r="D29" s="334">
        <v>75</v>
      </c>
      <c r="E29" s="329"/>
      <c r="F29" s="328">
        <f>D29*E29</f>
        <v>0</v>
      </c>
    </row>
    <row r="30" spans="1:8" ht="13.5" customHeight="1">
      <c r="A30" s="326"/>
      <c r="B30" s="330"/>
      <c r="C30" s="324"/>
      <c r="D30" s="425"/>
      <c r="E30" s="329"/>
      <c r="F30" s="328"/>
    </row>
    <row r="31" spans="1:8" ht="14.25" customHeight="1">
      <c r="A31" s="422" t="s">
        <v>411</v>
      </c>
      <c r="B31" s="385" t="s">
        <v>412</v>
      </c>
      <c r="C31" s="324"/>
      <c r="D31" s="423"/>
      <c r="E31" s="366"/>
      <c r="F31" s="342"/>
    </row>
    <row r="32" spans="1:8" ht="36" customHeight="1">
      <c r="A32" s="326"/>
      <c r="B32" s="327" t="s">
        <v>413</v>
      </c>
      <c r="C32" s="427"/>
      <c r="D32" s="425"/>
      <c r="E32" s="329"/>
      <c r="F32" s="328"/>
    </row>
    <row r="33" spans="1:15" ht="13.5" customHeight="1">
      <c r="A33" s="326"/>
      <c r="B33" s="426"/>
      <c r="C33" s="324" t="s">
        <v>406</v>
      </c>
      <c r="D33" s="334">
        <v>25</v>
      </c>
      <c r="E33" s="329"/>
      <c r="F33" s="328">
        <f>D33*E33</f>
        <v>0</v>
      </c>
    </row>
    <row r="34" spans="1:15">
      <c r="A34" s="326"/>
      <c r="B34" s="426"/>
      <c r="C34" s="324"/>
      <c r="D34" s="425"/>
      <c r="E34" s="340"/>
      <c r="F34" s="384"/>
      <c r="G34" s="429"/>
      <c r="H34" s="429"/>
      <c r="I34" s="322"/>
      <c r="J34" s="430"/>
      <c r="K34" s="322"/>
      <c r="L34" s="322"/>
      <c r="M34" s="322"/>
      <c r="N34" s="322"/>
      <c r="O34" s="322"/>
    </row>
    <row r="35" spans="1:15">
      <c r="A35" s="343"/>
      <c r="B35" s="344"/>
      <c r="C35" s="345"/>
      <c r="D35" s="431"/>
      <c r="E35" s="347"/>
      <c r="F35" s="349"/>
    </row>
    <row r="36" spans="1:15" s="322" customFormat="1" ht="13.5" thickBot="1">
      <c r="A36" s="350" t="s">
        <v>181</v>
      </c>
      <c r="B36" s="351" t="s">
        <v>414</v>
      </c>
      <c r="C36" s="352"/>
      <c r="D36" s="432"/>
      <c r="E36" s="354" t="s">
        <v>178</v>
      </c>
      <c r="F36" s="296">
        <f>SUM(F22:F35)</f>
        <v>0</v>
      </c>
      <c r="J36" s="430"/>
    </row>
  </sheetData>
  <sheetProtection algorithmName="SHA-512" hashValue="/SaBT5t9T+Zkz/A1MDhjddVxgx4HoM/3oKxUgEZbeAH4/FPykFn3IxlG4HpcTduVAUH20/NnlS/UknthxD/Sng==" saltValue="v3aMD9HBzroQ1ywzD9yzGg==" spinCount="100000" sheet="1" objects="1" scenarios="1"/>
  <mergeCells count="6">
    <mergeCell ref="A18:E18"/>
    <mergeCell ref="B6:F6"/>
    <mergeCell ref="A10:E10"/>
    <mergeCell ref="A12:E12"/>
    <mergeCell ref="A14:E14"/>
    <mergeCell ref="A16:E16"/>
  </mergeCells>
  <pageMargins left="0.70866141732283472" right="0.19685039370078741" top="0.88916666666666666" bottom="0.74803149606299213" header="0.31496062992125984" footer="0.31496062992125984"/>
  <pageSetup paperSize="9" scale="97"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Narrow,Regular"&amp;8&amp;F&amp;RA.III. ZEMLJANI RADOVI    
</oddFooter>
  </headerFooter>
  <rowBreaks count="1" manualBreakCount="1">
    <brk id="24"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topLeftCell="A48" zoomScaleNormal="100" zoomScaleSheetLayoutView="130" workbookViewId="0">
      <selection activeCell="B62" sqref="B62"/>
    </sheetView>
  </sheetViews>
  <sheetFormatPr defaultRowHeight="12.75"/>
  <cols>
    <col min="1" max="1" width="7.5703125" style="280" customWidth="1"/>
    <col min="2" max="2" width="40.7109375" style="280" customWidth="1"/>
    <col min="3" max="3" width="7.7109375" style="281" customWidth="1"/>
    <col min="4" max="4" width="10.7109375" style="282" customWidth="1"/>
    <col min="5" max="5" width="10.7109375" style="280" customWidth="1"/>
    <col min="6" max="6" width="10.7109375" style="282" customWidth="1"/>
    <col min="7" max="256" width="9.140625" style="280"/>
    <col min="257" max="257" width="7.5703125" style="280" customWidth="1"/>
    <col min="258" max="258" width="40.7109375" style="280" customWidth="1"/>
    <col min="259" max="259" width="7.7109375" style="280" customWidth="1"/>
    <col min="260" max="262" width="10.7109375" style="280" customWidth="1"/>
    <col min="263" max="512" width="9.140625" style="280"/>
    <col min="513" max="513" width="7.5703125" style="280" customWidth="1"/>
    <col min="514" max="514" width="40.7109375" style="280" customWidth="1"/>
    <col min="515" max="515" width="7.7109375" style="280" customWidth="1"/>
    <col min="516" max="518" width="10.7109375" style="280" customWidth="1"/>
    <col min="519" max="768" width="9.140625" style="280"/>
    <col min="769" max="769" width="7.5703125" style="280" customWidth="1"/>
    <col min="770" max="770" width="40.7109375" style="280" customWidth="1"/>
    <col min="771" max="771" width="7.7109375" style="280" customWidth="1"/>
    <col min="772" max="774" width="10.7109375" style="280" customWidth="1"/>
    <col min="775" max="1024" width="9.140625" style="280"/>
    <col min="1025" max="1025" width="7.5703125" style="280" customWidth="1"/>
    <col min="1026" max="1026" width="40.7109375" style="280" customWidth="1"/>
    <col min="1027" max="1027" width="7.7109375" style="280" customWidth="1"/>
    <col min="1028" max="1030" width="10.7109375" style="280" customWidth="1"/>
    <col min="1031" max="1280" width="9.140625" style="280"/>
    <col min="1281" max="1281" width="7.5703125" style="280" customWidth="1"/>
    <col min="1282" max="1282" width="40.7109375" style="280" customWidth="1"/>
    <col min="1283" max="1283" width="7.7109375" style="280" customWidth="1"/>
    <col min="1284" max="1286" width="10.7109375" style="280" customWidth="1"/>
    <col min="1287" max="1536" width="9.140625" style="280"/>
    <col min="1537" max="1537" width="7.5703125" style="280" customWidth="1"/>
    <col min="1538" max="1538" width="40.7109375" style="280" customWidth="1"/>
    <col min="1539" max="1539" width="7.7109375" style="280" customWidth="1"/>
    <col min="1540" max="1542" width="10.7109375" style="280" customWidth="1"/>
    <col min="1543" max="1792" width="9.140625" style="280"/>
    <col min="1793" max="1793" width="7.5703125" style="280" customWidth="1"/>
    <col min="1794" max="1794" width="40.7109375" style="280" customWidth="1"/>
    <col min="1795" max="1795" width="7.7109375" style="280" customWidth="1"/>
    <col min="1796" max="1798" width="10.7109375" style="280" customWidth="1"/>
    <col min="1799" max="2048" width="9.140625" style="280"/>
    <col min="2049" max="2049" width="7.5703125" style="280" customWidth="1"/>
    <col min="2050" max="2050" width="40.7109375" style="280" customWidth="1"/>
    <col min="2051" max="2051" width="7.7109375" style="280" customWidth="1"/>
    <col min="2052" max="2054" width="10.7109375" style="280" customWidth="1"/>
    <col min="2055" max="2304" width="9.140625" style="280"/>
    <col min="2305" max="2305" width="7.5703125" style="280" customWidth="1"/>
    <col min="2306" max="2306" width="40.7109375" style="280" customWidth="1"/>
    <col min="2307" max="2307" width="7.7109375" style="280" customWidth="1"/>
    <col min="2308" max="2310" width="10.7109375" style="280" customWidth="1"/>
    <col min="2311" max="2560" width="9.140625" style="280"/>
    <col min="2561" max="2561" width="7.5703125" style="280" customWidth="1"/>
    <col min="2562" max="2562" width="40.7109375" style="280" customWidth="1"/>
    <col min="2563" max="2563" width="7.7109375" style="280" customWidth="1"/>
    <col min="2564" max="2566" width="10.7109375" style="280" customWidth="1"/>
    <col min="2567" max="2816" width="9.140625" style="280"/>
    <col min="2817" max="2817" width="7.5703125" style="280" customWidth="1"/>
    <col min="2818" max="2818" width="40.7109375" style="280" customWidth="1"/>
    <col min="2819" max="2819" width="7.7109375" style="280" customWidth="1"/>
    <col min="2820" max="2822" width="10.7109375" style="280" customWidth="1"/>
    <col min="2823" max="3072" width="9.140625" style="280"/>
    <col min="3073" max="3073" width="7.5703125" style="280" customWidth="1"/>
    <col min="3074" max="3074" width="40.7109375" style="280" customWidth="1"/>
    <col min="3075" max="3075" width="7.7109375" style="280" customWidth="1"/>
    <col min="3076" max="3078" width="10.7109375" style="280" customWidth="1"/>
    <col min="3079" max="3328" width="9.140625" style="280"/>
    <col min="3329" max="3329" width="7.5703125" style="280" customWidth="1"/>
    <col min="3330" max="3330" width="40.7109375" style="280" customWidth="1"/>
    <col min="3331" max="3331" width="7.7109375" style="280" customWidth="1"/>
    <col min="3332" max="3334" width="10.7109375" style="280" customWidth="1"/>
    <col min="3335" max="3584" width="9.140625" style="280"/>
    <col min="3585" max="3585" width="7.5703125" style="280" customWidth="1"/>
    <col min="3586" max="3586" width="40.7109375" style="280" customWidth="1"/>
    <col min="3587" max="3587" width="7.7109375" style="280" customWidth="1"/>
    <col min="3588" max="3590" width="10.7109375" style="280" customWidth="1"/>
    <col min="3591" max="3840" width="9.140625" style="280"/>
    <col min="3841" max="3841" width="7.5703125" style="280" customWidth="1"/>
    <col min="3842" max="3842" width="40.7109375" style="280" customWidth="1"/>
    <col min="3843" max="3843" width="7.7109375" style="280" customWidth="1"/>
    <col min="3844" max="3846" width="10.7109375" style="280" customWidth="1"/>
    <col min="3847" max="4096" width="9.140625" style="280"/>
    <col min="4097" max="4097" width="7.5703125" style="280" customWidth="1"/>
    <col min="4098" max="4098" width="40.7109375" style="280" customWidth="1"/>
    <col min="4099" max="4099" width="7.7109375" style="280" customWidth="1"/>
    <col min="4100" max="4102" width="10.7109375" style="280" customWidth="1"/>
    <col min="4103" max="4352" width="9.140625" style="280"/>
    <col min="4353" max="4353" width="7.5703125" style="280" customWidth="1"/>
    <col min="4354" max="4354" width="40.7109375" style="280" customWidth="1"/>
    <col min="4355" max="4355" width="7.7109375" style="280" customWidth="1"/>
    <col min="4356" max="4358" width="10.7109375" style="280" customWidth="1"/>
    <col min="4359" max="4608" width="9.140625" style="280"/>
    <col min="4609" max="4609" width="7.5703125" style="280" customWidth="1"/>
    <col min="4610" max="4610" width="40.7109375" style="280" customWidth="1"/>
    <col min="4611" max="4611" width="7.7109375" style="280" customWidth="1"/>
    <col min="4612" max="4614" width="10.7109375" style="280" customWidth="1"/>
    <col min="4615" max="4864" width="9.140625" style="280"/>
    <col min="4865" max="4865" width="7.5703125" style="280" customWidth="1"/>
    <col min="4866" max="4866" width="40.7109375" style="280" customWidth="1"/>
    <col min="4867" max="4867" width="7.7109375" style="280" customWidth="1"/>
    <col min="4868" max="4870" width="10.7109375" style="280" customWidth="1"/>
    <col min="4871" max="5120" width="9.140625" style="280"/>
    <col min="5121" max="5121" width="7.5703125" style="280" customWidth="1"/>
    <col min="5122" max="5122" width="40.7109375" style="280" customWidth="1"/>
    <col min="5123" max="5123" width="7.7109375" style="280" customWidth="1"/>
    <col min="5124" max="5126" width="10.7109375" style="280" customWidth="1"/>
    <col min="5127" max="5376" width="9.140625" style="280"/>
    <col min="5377" max="5377" width="7.5703125" style="280" customWidth="1"/>
    <col min="5378" max="5378" width="40.7109375" style="280" customWidth="1"/>
    <col min="5379" max="5379" width="7.7109375" style="280" customWidth="1"/>
    <col min="5380" max="5382" width="10.7109375" style="280" customWidth="1"/>
    <col min="5383" max="5632" width="9.140625" style="280"/>
    <col min="5633" max="5633" width="7.5703125" style="280" customWidth="1"/>
    <col min="5634" max="5634" width="40.7109375" style="280" customWidth="1"/>
    <col min="5635" max="5635" width="7.7109375" style="280" customWidth="1"/>
    <col min="5636" max="5638" width="10.7109375" style="280" customWidth="1"/>
    <col min="5639" max="5888" width="9.140625" style="280"/>
    <col min="5889" max="5889" width="7.5703125" style="280" customWidth="1"/>
    <col min="5890" max="5890" width="40.7109375" style="280" customWidth="1"/>
    <col min="5891" max="5891" width="7.7109375" style="280" customWidth="1"/>
    <col min="5892" max="5894" width="10.7109375" style="280" customWidth="1"/>
    <col min="5895" max="6144" width="9.140625" style="280"/>
    <col min="6145" max="6145" width="7.5703125" style="280" customWidth="1"/>
    <col min="6146" max="6146" width="40.7109375" style="280" customWidth="1"/>
    <col min="6147" max="6147" width="7.7109375" style="280" customWidth="1"/>
    <col min="6148" max="6150" width="10.7109375" style="280" customWidth="1"/>
    <col min="6151" max="6400" width="9.140625" style="280"/>
    <col min="6401" max="6401" width="7.5703125" style="280" customWidth="1"/>
    <col min="6402" max="6402" width="40.7109375" style="280" customWidth="1"/>
    <col min="6403" max="6403" width="7.7109375" style="280" customWidth="1"/>
    <col min="6404" max="6406" width="10.7109375" style="280" customWidth="1"/>
    <col min="6407" max="6656" width="9.140625" style="280"/>
    <col min="6657" max="6657" width="7.5703125" style="280" customWidth="1"/>
    <col min="6658" max="6658" width="40.7109375" style="280" customWidth="1"/>
    <col min="6659" max="6659" width="7.7109375" style="280" customWidth="1"/>
    <col min="6660" max="6662" width="10.7109375" style="280" customWidth="1"/>
    <col min="6663" max="6912" width="9.140625" style="280"/>
    <col min="6913" max="6913" width="7.5703125" style="280" customWidth="1"/>
    <col min="6914" max="6914" width="40.7109375" style="280" customWidth="1"/>
    <col min="6915" max="6915" width="7.7109375" style="280" customWidth="1"/>
    <col min="6916" max="6918" width="10.7109375" style="280" customWidth="1"/>
    <col min="6919" max="7168" width="9.140625" style="280"/>
    <col min="7169" max="7169" width="7.5703125" style="280" customWidth="1"/>
    <col min="7170" max="7170" width="40.7109375" style="280" customWidth="1"/>
    <col min="7171" max="7171" width="7.7109375" style="280" customWidth="1"/>
    <col min="7172" max="7174" width="10.7109375" style="280" customWidth="1"/>
    <col min="7175" max="7424" width="9.140625" style="280"/>
    <col min="7425" max="7425" width="7.5703125" style="280" customWidth="1"/>
    <col min="7426" max="7426" width="40.7109375" style="280" customWidth="1"/>
    <col min="7427" max="7427" width="7.7109375" style="280" customWidth="1"/>
    <col min="7428" max="7430" width="10.7109375" style="280" customWidth="1"/>
    <col min="7431" max="7680" width="9.140625" style="280"/>
    <col min="7681" max="7681" width="7.5703125" style="280" customWidth="1"/>
    <col min="7682" max="7682" width="40.7109375" style="280" customWidth="1"/>
    <col min="7683" max="7683" width="7.7109375" style="280" customWidth="1"/>
    <col min="7684" max="7686" width="10.7109375" style="280" customWidth="1"/>
    <col min="7687" max="7936" width="9.140625" style="280"/>
    <col min="7937" max="7937" width="7.5703125" style="280" customWidth="1"/>
    <col min="7938" max="7938" width="40.7109375" style="280" customWidth="1"/>
    <col min="7939" max="7939" width="7.7109375" style="280" customWidth="1"/>
    <col min="7940" max="7942" width="10.7109375" style="280" customWidth="1"/>
    <col min="7943" max="8192" width="9.140625" style="280"/>
    <col min="8193" max="8193" width="7.5703125" style="280" customWidth="1"/>
    <col min="8194" max="8194" width="40.7109375" style="280" customWidth="1"/>
    <col min="8195" max="8195" width="7.7109375" style="280" customWidth="1"/>
    <col min="8196" max="8198" width="10.7109375" style="280" customWidth="1"/>
    <col min="8199" max="8448" width="9.140625" style="280"/>
    <col min="8449" max="8449" width="7.5703125" style="280" customWidth="1"/>
    <col min="8450" max="8450" width="40.7109375" style="280" customWidth="1"/>
    <col min="8451" max="8451" width="7.7109375" style="280" customWidth="1"/>
    <col min="8452" max="8454" width="10.7109375" style="280" customWidth="1"/>
    <col min="8455" max="8704" width="9.140625" style="280"/>
    <col min="8705" max="8705" width="7.5703125" style="280" customWidth="1"/>
    <col min="8706" max="8706" width="40.7109375" style="280" customWidth="1"/>
    <col min="8707" max="8707" width="7.7109375" style="280" customWidth="1"/>
    <col min="8708" max="8710" width="10.7109375" style="280" customWidth="1"/>
    <col min="8711" max="8960" width="9.140625" style="280"/>
    <col min="8961" max="8961" width="7.5703125" style="280" customWidth="1"/>
    <col min="8962" max="8962" width="40.7109375" style="280" customWidth="1"/>
    <col min="8963" max="8963" width="7.7109375" style="280" customWidth="1"/>
    <col min="8964" max="8966" width="10.7109375" style="280" customWidth="1"/>
    <col min="8967" max="9216" width="9.140625" style="280"/>
    <col min="9217" max="9217" width="7.5703125" style="280" customWidth="1"/>
    <col min="9218" max="9218" width="40.7109375" style="280" customWidth="1"/>
    <col min="9219" max="9219" width="7.7109375" style="280" customWidth="1"/>
    <col min="9220" max="9222" width="10.7109375" style="280" customWidth="1"/>
    <col min="9223" max="9472" width="9.140625" style="280"/>
    <col min="9473" max="9473" width="7.5703125" style="280" customWidth="1"/>
    <col min="9474" max="9474" width="40.7109375" style="280" customWidth="1"/>
    <col min="9475" max="9475" width="7.7109375" style="280" customWidth="1"/>
    <col min="9476" max="9478" width="10.7109375" style="280" customWidth="1"/>
    <col min="9479" max="9728" width="9.140625" style="280"/>
    <col min="9729" max="9729" width="7.5703125" style="280" customWidth="1"/>
    <col min="9730" max="9730" width="40.7109375" style="280" customWidth="1"/>
    <col min="9731" max="9731" width="7.7109375" style="280" customWidth="1"/>
    <col min="9732" max="9734" width="10.7109375" style="280" customWidth="1"/>
    <col min="9735" max="9984" width="9.140625" style="280"/>
    <col min="9985" max="9985" width="7.5703125" style="280" customWidth="1"/>
    <col min="9986" max="9986" width="40.7109375" style="280" customWidth="1"/>
    <col min="9987" max="9987" width="7.7109375" style="280" customWidth="1"/>
    <col min="9988" max="9990" width="10.7109375" style="280" customWidth="1"/>
    <col min="9991" max="10240" width="9.140625" style="280"/>
    <col min="10241" max="10241" width="7.5703125" style="280" customWidth="1"/>
    <col min="10242" max="10242" width="40.7109375" style="280" customWidth="1"/>
    <col min="10243" max="10243" width="7.7109375" style="280" customWidth="1"/>
    <col min="10244" max="10246" width="10.7109375" style="280" customWidth="1"/>
    <col min="10247" max="10496" width="9.140625" style="280"/>
    <col min="10497" max="10497" width="7.5703125" style="280" customWidth="1"/>
    <col min="10498" max="10498" width="40.7109375" style="280" customWidth="1"/>
    <col min="10499" max="10499" width="7.7109375" style="280" customWidth="1"/>
    <col min="10500" max="10502" width="10.7109375" style="280" customWidth="1"/>
    <col min="10503" max="10752" width="9.140625" style="280"/>
    <col min="10753" max="10753" width="7.5703125" style="280" customWidth="1"/>
    <col min="10754" max="10754" width="40.7109375" style="280" customWidth="1"/>
    <col min="10755" max="10755" width="7.7109375" style="280" customWidth="1"/>
    <col min="10756" max="10758" width="10.7109375" style="280" customWidth="1"/>
    <col min="10759" max="11008" width="9.140625" style="280"/>
    <col min="11009" max="11009" width="7.5703125" style="280" customWidth="1"/>
    <col min="11010" max="11010" width="40.7109375" style="280" customWidth="1"/>
    <col min="11011" max="11011" width="7.7109375" style="280" customWidth="1"/>
    <col min="11012" max="11014" width="10.7109375" style="280" customWidth="1"/>
    <col min="11015" max="11264" width="9.140625" style="280"/>
    <col min="11265" max="11265" width="7.5703125" style="280" customWidth="1"/>
    <col min="11266" max="11266" width="40.7109375" style="280" customWidth="1"/>
    <col min="11267" max="11267" width="7.7109375" style="280" customWidth="1"/>
    <col min="11268" max="11270" width="10.7109375" style="280" customWidth="1"/>
    <col min="11271" max="11520" width="9.140625" style="280"/>
    <col min="11521" max="11521" width="7.5703125" style="280" customWidth="1"/>
    <col min="11522" max="11522" width="40.7109375" style="280" customWidth="1"/>
    <col min="11523" max="11523" width="7.7109375" style="280" customWidth="1"/>
    <col min="11524" max="11526" width="10.7109375" style="280" customWidth="1"/>
    <col min="11527" max="11776" width="9.140625" style="280"/>
    <col min="11777" max="11777" width="7.5703125" style="280" customWidth="1"/>
    <col min="11778" max="11778" width="40.7109375" style="280" customWidth="1"/>
    <col min="11779" max="11779" width="7.7109375" style="280" customWidth="1"/>
    <col min="11780" max="11782" width="10.7109375" style="280" customWidth="1"/>
    <col min="11783" max="12032" width="9.140625" style="280"/>
    <col min="12033" max="12033" width="7.5703125" style="280" customWidth="1"/>
    <col min="12034" max="12034" width="40.7109375" style="280" customWidth="1"/>
    <col min="12035" max="12035" width="7.7109375" style="280" customWidth="1"/>
    <col min="12036" max="12038" width="10.7109375" style="280" customWidth="1"/>
    <col min="12039" max="12288" width="9.140625" style="280"/>
    <col min="12289" max="12289" width="7.5703125" style="280" customWidth="1"/>
    <col min="12290" max="12290" width="40.7109375" style="280" customWidth="1"/>
    <col min="12291" max="12291" width="7.7109375" style="280" customWidth="1"/>
    <col min="12292" max="12294" width="10.7109375" style="280" customWidth="1"/>
    <col min="12295" max="12544" width="9.140625" style="280"/>
    <col min="12545" max="12545" width="7.5703125" style="280" customWidth="1"/>
    <col min="12546" max="12546" width="40.7109375" style="280" customWidth="1"/>
    <col min="12547" max="12547" width="7.7109375" style="280" customWidth="1"/>
    <col min="12548" max="12550" width="10.7109375" style="280" customWidth="1"/>
    <col min="12551" max="12800" width="9.140625" style="280"/>
    <col min="12801" max="12801" width="7.5703125" style="280" customWidth="1"/>
    <col min="12802" max="12802" width="40.7109375" style="280" customWidth="1"/>
    <col min="12803" max="12803" width="7.7109375" style="280" customWidth="1"/>
    <col min="12804" max="12806" width="10.7109375" style="280" customWidth="1"/>
    <col min="12807" max="13056" width="9.140625" style="280"/>
    <col min="13057" max="13057" width="7.5703125" style="280" customWidth="1"/>
    <col min="13058" max="13058" width="40.7109375" style="280" customWidth="1"/>
    <col min="13059" max="13059" width="7.7109375" style="280" customWidth="1"/>
    <col min="13060" max="13062" width="10.7109375" style="280" customWidth="1"/>
    <col min="13063" max="13312" width="9.140625" style="280"/>
    <col min="13313" max="13313" width="7.5703125" style="280" customWidth="1"/>
    <col min="13314" max="13314" width="40.7109375" style="280" customWidth="1"/>
    <col min="13315" max="13315" width="7.7109375" style="280" customWidth="1"/>
    <col min="13316" max="13318" width="10.7109375" style="280" customWidth="1"/>
    <col min="13319" max="13568" width="9.140625" style="280"/>
    <col min="13569" max="13569" width="7.5703125" style="280" customWidth="1"/>
    <col min="13570" max="13570" width="40.7109375" style="280" customWidth="1"/>
    <col min="13571" max="13571" width="7.7109375" style="280" customWidth="1"/>
    <col min="13572" max="13574" width="10.7109375" style="280" customWidth="1"/>
    <col min="13575" max="13824" width="9.140625" style="280"/>
    <col min="13825" max="13825" width="7.5703125" style="280" customWidth="1"/>
    <col min="13826" max="13826" width="40.7109375" style="280" customWidth="1"/>
    <col min="13827" max="13827" width="7.7109375" style="280" customWidth="1"/>
    <col min="13828" max="13830" width="10.7109375" style="280" customWidth="1"/>
    <col min="13831" max="14080" width="9.140625" style="280"/>
    <col min="14081" max="14081" width="7.5703125" style="280" customWidth="1"/>
    <col min="14082" max="14082" width="40.7109375" style="280" customWidth="1"/>
    <col min="14083" max="14083" width="7.7109375" style="280" customWidth="1"/>
    <col min="14084" max="14086" width="10.7109375" style="280" customWidth="1"/>
    <col min="14087" max="14336" width="9.140625" style="280"/>
    <col min="14337" max="14337" width="7.5703125" style="280" customWidth="1"/>
    <col min="14338" max="14338" width="40.7109375" style="280" customWidth="1"/>
    <col min="14339" max="14339" width="7.7109375" style="280" customWidth="1"/>
    <col min="14340" max="14342" width="10.7109375" style="280" customWidth="1"/>
    <col min="14343" max="14592" width="9.140625" style="280"/>
    <col min="14593" max="14593" width="7.5703125" style="280" customWidth="1"/>
    <col min="14594" max="14594" width="40.7109375" style="280" customWidth="1"/>
    <col min="14595" max="14595" width="7.7109375" style="280" customWidth="1"/>
    <col min="14596" max="14598" width="10.7109375" style="280" customWidth="1"/>
    <col min="14599" max="14848" width="9.140625" style="280"/>
    <col min="14849" max="14849" width="7.5703125" style="280" customWidth="1"/>
    <col min="14850" max="14850" width="40.7109375" style="280" customWidth="1"/>
    <col min="14851" max="14851" width="7.7109375" style="280" customWidth="1"/>
    <col min="14852" max="14854" width="10.7109375" style="280" customWidth="1"/>
    <col min="14855" max="15104" width="9.140625" style="280"/>
    <col min="15105" max="15105" width="7.5703125" style="280" customWidth="1"/>
    <col min="15106" max="15106" width="40.7109375" style="280" customWidth="1"/>
    <col min="15107" max="15107" width="7.7109375" style="280" customWidth="1"/>
    <col min="15108" max="15110" width="10.7109375" style="280" customWidth="1"/>
    <col min="15111" max="15360" width="9.140625" style="280"/>
    <col min="15361" max="15361" width="7.5703125" style="280" customWidth="1"/>
    <col min="15362" max="15362" width="40.7109375" style="280" customWidth="1"/>
    <col min="15363" max="15363" width="7.7109375" style="280" customWidth="1"/>
    <col min="15364" max="15366" width="10.7109375" style="280" customWidth="1"/>
    <col min="15367" max="15616" width="9.140625" style="280"/>
    <col min="15617" max="15617" width="7.5703125" style="280" customWidth="1"/>
    <col min="15618" max="15618" width="40.7109375" style="280" customWidth="1"/>
    <col min="15619" max="15619" width="7.7109375" style="280" customWidth="1"/>
    <col min="15620" max="15622" width="10.7109375" style="280" customWidth="1"/>
    <col min="15623" max="15872" width="9.140625" style="280"/>
    <col min="15873" max="15873" width="7.5703125" style="280" customWidth="1"/>
    <col min="15874" max="15874" width="40.7109375" style="280" customWidth="1"/>
    <col min="15875" max="15875" width="7.7109375" style="280" customWidth="1"/>
    <col min="15876" max="15878" width="10.7109375" style="280" customWidth="1"/>
    <col min="15879" max="16128" width="9.140625" style="280"/>
    <col min="16129" max="16129" width="7.5703125" style="280" customWidth="1"/>
    <col min="16130" max="16130" width="40.7109375" style="280" customWidth="1"/>
    <col min="16131" max="16131" width="7.7109375" style="280" customWidth="1"/>
    <col min="16132" max="16134" width="10.7109375" style="280" customWidth="1"/>
    <col min="16135" max="16384" width="9.140625" style="280"/>
  </cols>
  <sheetData>
    <row r="1" spans="1:8" ht="13.5" thickBot="1">
      <c r="A1" s="299"/>
      <c r="B1" s="300"/>
      <c r="C1" s="301"/>
      <c r="D1" s="302"/>
      <c r="E1" s="303"/>
      <c r="F1" s="304"/>
    </row>
    <row r="2" spans="1:8" s="291" customFormat="1" ht="13.5" thickBot="1">
      <c r="A2" s="284"/>
      <c r="B2" s="285" t="s">
        <v>244</v>
      </c>
      <c r="C2" s="286"/>
      <c r="D2" s="287"/>
      <c r="E2" s="285"/>
      <c r="F2" s="288"/>
      <c r="G2" s="289"/>
      <c r="H2" s="290"/>
    </row>
    <row r="3" spans="1:8" s="291" customFormat="1">
      <c r="C3" s="292"/>
      <c r="D3" s="289"/>
      <c r="F3" s="289"/>
      <c r="G3" s="289"/>
      <c r="H3" s="290"/>
    </row>
    <row r="4" spans="1:8" s="291" customFormat="1" ht="13.5" thickBot="1">
      <c r="A4" s="293" t="s">
        <v>174</v>
      </c>
      <c r="B4" s="294" t="s">
        <v>175</v>
      </c>
      <c r="C4" s="295"/>
      <c r="D4" s="296"/>
      <c r="E4" s="294"/>
      <c r="F4" s="296"/>
      <c r="G4" s="289"/>
      <c r="H4" s="290"/>
    </row>
    <row r="5" spans="1:8">
      <c r="G5" s="282"/>
      <c r="H5" s="283"/>
    </row>
    <row r="6" spans="1:8" s="299" customFormat="1" ht="13.5" thickBot="1">
      <c r="A6" s="297" t="s">
        <v>183</v>
      </c>
      <c r="B6" s="1199" t="s">
        <v>415</v>
      </c>
      <c r="C6" s="1199"/>
      <c r="D6" s="1199"/>
      <c r="E6" s="1199"/>
      <c r="F6" s="1199"/>
      <c r="G6" s="298"/>
      <c r="H6" s="357"/>
    </row>
    <row r="7" spans="1:8" s="299" customFormat="1">
      <c r="B7" s="300"/>
      <c r="C7" s="301"/>
      <c r="D7" s="302"/>
      <c r="E7" s="303"/>
      <c r="F7" s="304"/>
      <c r="G7" s="304"/>
      <c r="H7" s="358"/>
    </row>
    <row r="8" spans="1:8">
      <c r="A8" s="305" t="s">
        <v>246</v>
      </c>
      <c r="B8" s="306"/>
      <c r="C8" s="307"/>
      <c r="D8" s="308"/>
      <c r="E8" s="309"/>
      <c r="F8" s="310"/>
    </row>
    <row r="9" spans="1:8">
      <c r="A9" s="305"/>
      <c r="B9" s="306"/>
      <c r="C9" s="307"/>
      <c r="D9" s="308"/>
      <c r="E9" s="309"/>
      <c r="F9" s="310"/>
    </row>
    <row r="10" spans="1:8" ht="31.5" customHeight="1">
      <c r="A10" s="1197" t="s">
        <v>416</v>
      </c>
      <c r="B10" s="1198"/>
      <c r="C10" s="1198"/>
      <c r="D10" s="1198"/>
      <c r="E10" s="1198"/>
      <c r="F10" s="310"/>
    </row>
    <row r="11" spans="1:8">
      <c r="A11" s="326"/>
      <c r="B11" s="300"/>
      <c r="C11" s="300"/>
      <c r="D11" s="360"/>
      <c r="E11" s="300"/>
      <c r="F11" s="310"/>
    </row>
    <row r="12" spans="1:8" ht="98.25" customHeight="1">
      <c r="A12" s="1197" t="s">
        <v>417</v>
      </c>
      <c r="B12" s="1197"/>
      <c r="C12" s="1197"/>
      <c r="D12" s="1197"/>
      <c r="E12" s="1197"/>
      <c r="F12" s="310"/>
    </row>
    <row r="13" spans="1:8">
      <c r="A13" s="311"/>
      <c r="B13" s="311"/>
      <c r="C13" s="311"/>
      <c r="D13" s="434"/>
      <c r="E13" s="311"/>
      <c r="F13" s="310"/>
    </row>
    <row r="14" spans="1:8" ht="69" customHeight="1">
      <c r="A14" s="1201" t="s">
        <v>418</v>
      </c>
      <c r="B14" s="1201"/>
      <c r="C14" s="1201"/>
      <c r="D14" s="1201"/>
      <c r="E14" s="1201"/>
      <c r="F14" s="310"/>
    </row>
    <row r="15" spans="1:8">
      <c r="A15" s="311"/>
      <c r="B15" s="314"/>
      <c r="C15" s="314"/>
      <c r="D15" s="315"/>
      <c r="E15" s="314"/>
      <c r="F15" s="310"/>
    </row>
    <row r="16" spans="1:8" ht="94.5" customHeight="1">
      <c r="A16" s="1201" t="s">
        <v>419</v>
      </c>
      <c r="B16" s="1201"/>
      <c r="C16" s="1201"/>
      <c r="D16" s="1201"/>
      <c r="E16" s="1201"/>
      <c r="F16" s="310"/>
    </row>
    <row r="17" spans="1:6">
      <c r="A17" s="311"/>
      <c r="B17" s="314"/>
      <c r="C17" s="314"/>
      <c r="D17" s="315"/>
      <c r="E17" s="314"/>
      <c r="F17" s="310"/>
    </row>
    <row r="18" spans="1:6" ht="43.5" customHeight="1">
      <c r="A18" s="1201" t="s">
        <v>420</v>
      </c>
      <c r="B18" s="1202"/>
      <c r="C18" s="1202"/>
      <c r="D18" s="1202"/>
      <c r="E18" s="1202"/>
      <c r="F18" s="310"/>
    </row>
    <row r="19" spans="1:6">
      <c r="A19" s="311"/>
      <c r="B19" s="314"/>
      <c r="C19" s="314"/>
      <c r="D19" s="315"/>
      <c r="E19" s="314"/>
      <c r="F19" s="310"/>
    </row>
    <row r="20" spans="1:6" ht="63" customHeight="1">
      <c r="A20" s="1197" t="s">
        <v>421</v>
      </c>
      <c r="B20" s="1197"/>
      <c r="C20" s="1197"/>
      <c r="D20" s="1197"/>
      <c r="E20" s="1197"/>
      <c r="F20" s="310"/>
    </row>
    <row r="21" spans="1:6">
      <c r="A21" s="311"/>
      <c r="B21" s="314"/>
      <c r="C21" s="314"/>
      <c r="D21" s="315"/>
      <c r="E21" s="314"/>
      <c r="F21" s="310"/>
    </row>
    <row r="22" spans="1:6" ht="52.5" customHeight="1">
      <c r="A22" s="1197" t="s">
        <v>422</v>
      </c>
      <c r="B22" s="1197"/>
      <c r="C22" s="1197"/>
      <c r="D22" s="1197"/>
      <c r="E22" s="1197"/>
      <c r="F22" s="310"/>
    </row>
    <row r="23" spans="1:6">
      <c r="A23" s="435"/>
      <c r="B23" s="435"/>
      <c r="C23" s="435"/>
      <c r="D23" s="436"/>
      <c r="E23" s="435"/>
      <c r="F23" s="310"/>
    </row>
    <row r="24" spans="1:6" ht="64.5" customHeight="1">
      <c r="A24" s="1197" t="s">
        <v>423</v>
      </c>
      <c r="B24" s="1197"/>
      <c r="C24" s="1197"/>
      <c r="D24" s="1197"/>
      <c r="E24" s="1197"/>
      <c r="F24" s="310"/>
    </row>
    <row r="25" spans="1:6">
      <c r="A25" s="311"/>
      <c r="B25" s="311"/>
      <c r="C25" s="311"/>
      <c r="D25" s="434"/>
      <c r="E25" s="311"/>
      <c r="F25" s="310"/>
    </row>
    <row r="26" spans="1:6" ht="77.25" customHeight="1">
      <c r="A26" s="1197" t="s">
        <v>424</v>
      </c>
      <c r="B26" s="1197"/>
      <c r="C26" s="1197"/>
      <c r="D26" s="1197"/>
      <c r="E26" s="1197"/>
      <c r="F26" s="310"/>
    </row>
    <row r="27" spans="1:6">
      <c r="A27" s="311"/>
      <c r="B27" s="311"/>
      <c r="C27" s="311"/>
      <c r="D27" s="434"/>
      <c r="E27" s="311"/>
      <c r="F27" s="310"/>
    </row>
    <row r="28" spans="1:6" ht="249.75" customHeight="1">
      <c r="A28" s="1197" t="s">
        <v>425</v>
      </c>
      <c r="B28" s="1197"/>
      <c r="C28" s="1197"/>
      <c r="D28" s="1197"/>
      <c r="E28" s="1197"/>
      <c r="F28" s="310"/>
    </row>
    <row r="29" spans="1:6" ht="66.75" customHeight="1">
      <c r="A29" s="1197" t="s">
        <v>426</v>
      </c>
      <c r="B29" s="1200"/>
      <c r="C29" s="1200"/>
      <c r="D29" s="1200"/>
      <c r="E29" s="1200"/>
      <c r="F29" s="310"/>
    </row>
    <row r="30" spans="1:6">
      <c r="A30" s="311"/>
      <c r="B30" s="314"/>
      <c r="C30" s="314"/>
      <c r="D30" s="315"/>
      <c r="E30" s="314"/>
      <c r="F30" s="310"/>
    </row>
    <row r="31" spans="1:6" ht="66.75" customHeight="1">
      <c r="A31" s="1197" t="s">
        <v>426</v>
      </c>
      <c r="B31" s="1200"/>
      <c r="C31" s="1200"/>
      <c r="D31" s="1200"/>
      <c r="E31" s="1200"/>
      <c r="F31" s="310"/>
    </row>
    <row r="32" spans="1:6">
      <c r="A32" s="311"/>
      <c r="B32" s="311"/>
      <c r="C32" s="311"/>
      <c r="D32" s="434"/>
      <c r="E32" s="311"/>
      <c r="F32" s="310"/>
    </row>
    <row r="33" spans="1:6" ht="74.25" customHeight="1">
      <c r="A33" s="1201" t="s">
        <v>427</v>
      </c>
      <c r="B33" s="1201"/>
      <c r="C33" s="1201"/>
      <c r="D33" s="1201"/>
      <c r="E33" s="1201"/>
      <c r="F33" s="310"/>
    </row>
    <row r="34" spans="1:6">
      <c r="A34" s="311"/>
      <c r="B34" s="314"/>
      <c r="C34" s="314"/>
      <c r="D34" s="315"/>
      <c r="E34" s="314"/>
      <c r="F34" s="310"/>
    </row>
    <row r="35" spans="1:6" ht="99" customHeight="1">
      <c r="A35" s="1197" t="s">
        <v>428</v>
      </c>
      <c r="B35" s="1200"/>
      <c r="C35" s="1200"/>
      <c r="D35" s="1200"/>
      <c r="E35" s="1200"/>
      <c r="F35" s="310"/>
    </row>
    <row r="36" spans="1:6">
      <c r="A36" s="311"/>
      <c r="B36" s="314"/>
      <c r="C36" s="314"/>
      <c r="D36" s="315"/>
      <c r="E36" s="314"/>
      <c r="F36" s="310"/>
    </row>
    <row r="37" spans="1:6" ht="38.25" customHeight="1">
      <c r="A37" s="1197" t="s">
        <v>429</v>
      </c>
      <c r="B37" s="1200"/>
      <c r="C37" s="1200"/>
      <c r="D37" s="1200"/>
      <c r="E37" s="1200"/>
      <c r="F37" s="310"/>
    </row>
    <row r="38" spans="1:6">
      <c r="A38" s="437"/>
      <c r="B38" s="437"/>
      <c r="C38" s="437"/>
      <c r="D38" s="438"/>
      <c r="E38" s="437"/>
      <c r="F38" s="310"/>
    </row>
    <row r="39" spans="1:6" ht="75" customHeight="1">
      <c r="A39" s="1197" t="s">
        <v>430</v>
      </c>
      <c r="B39" s="1200"/>
      <c r="C39" s="1200"/>
      <c r="D39" s="1200"/>
      <c r="E39" s="1200"/>
      <c r="F39" s="310"/>
    </row>
    <row r="40" spans="1:6">
      <c r="A40" s="311"/>
      <c r="B40" s="314"/>
      <c r="C40" s="314"/>
      <c r="D40" s="315"/>
      <c r="E40" s="314"/>
      <c r="F40" s="310"/>
    </row>
    <row r="41" spans="1:6" ht="112.5" customHeight="1">
      <c r="A41" s="1197" t="s">
        <v>431</v>
      </c>
      <c r="B41" s="1197"/>
      <c r="C41" s="1197"/>
      <c r="D41" s="1197"/>
      <c r="E41" s="1197"/>
      <c r="F41" s="310"/>
    </row>
    <row r="42" spans="1:6">
      <c r="A42" s="311"/>
      <c r="B42" s="314"/>
      <c r="C42" s="314"/>
      <c r="D42" s="315"/>
      <c r="E42" s="314"/>
      <c r="F42" s="310"/>
    </row>
    <row r="43" spans="1:6" ht="39" customHeight="1">
      <c r="A43" s="1203" t="s">
        <v>432</v>
      </c>
      <c r="B43" s="1203"/>
      <c r="C43" s="1203"/>
      <c r="D43" s="1203"/>
      <c r="E43" s="1203"/>
      <c r="F43" s="439"/>
    </row>
    <row r="44" spans="1:6">
      <c r="A44" s="311"/>
      <c r="B44" s="314"/>
      <c r="C44" s="314"/>
      <c r="D44" s="315"/>
      <c r="E44" s="314"/>
      <c r="F44" s="310"/>
    </row>
    <row r="45" spans="1:6" ht="87.75" customHeight="1">
      <c r="A45" s="1197" t="s">
        <v>433</v>
      </c>
      <c r="B45" s="1197"/>
      <c r="C45" s="1197"/>
      <c r="D45" s="1197"/>
      <c r="E45" s="1197"/>
      <c r="F45" s="310"/>
    </row>
    <row r="46" spans="1:6">
      <c r="A46" s="311"/>
      <c r="B46" s="314"/>
      <c r="C46" s="314"/>
      <c r="D46" s="315"/>
      <c r="E46" s="314"/>
      <c r="F46" s="310"/>
    </row>
    <row r="47" spans="1:6" ht="32.25" customHeight="1">
      <c r="A47" s="1197" t="s">
        <v>434</v>
      </c>
      <c r="B47" s="1197"/>
      <c r="C47" s="1197"/>
      <c r="D47" s="1197"/>
      <c r="E47" s="1197"/>
      <c r="F47" s="310"/>
    </row>
    <row r="48" spans="1:6">
      <c r="A48" s="311"/>
      <c r="B48" s="314"/>
      <c r="C48" s="314"/>
      <c r="D48" s="315"/>
      <c r="E48" s="314"/>
      <c r="F48" s="310"/>
    </row>
    <row r="49" spans="1:10" ht="103.5" customHeight="1">
      <c r="A49" s="1197" t="s">
        <v>435</v>
      </c>
      <c r="B49" s="1197"/>
      <c r="C49" s="1197"/>
      <c r="D49" s="1197"/>
      <c r="E49" s="1197"/>
      <c r="F49" s="310"/>
    </row>
    <row r="50" spans="1:10">
      <c r="A50" s="437"/>
      <c r="B50" s="437"/>
      <c r="C50" s="437"/>
      <c r="D50" s="440"/>
      <c r="E50" s="427"/>
      <c r="F50" s="308"/>
    </row>
    <row r="51" spans="1:10" s="322" customFormat="1">
      <c r="A51" s="317"/>
      <c r="B51" s="317"/>
      <c r="C51" s="318" t="s">
        <v>253</v>
      </c>
      <c r="D51" s="319" t="s">
        <v>254</v>
      </c>
      <c r="E51" s="318" t="s">
        <v>255</v>
      </c>
      <c r="F51" s="318" t="s">
        <v>256</v>
      </c>
      <c r="G51" s="320"/>
      <c r="H51" s="321"/>
    </row>
    <row r="52" spans="1:10">
      <c r="A52" s="311"/>
      <c r="B52" s="312"/>
      <c r="C52" s="312"/>
      <c r="D52" s="421"/>
      <c r="E52" s="316"/>
      <c r="F52" s="310"/>
      <c r="J52" s="428"/>
    </row>
    <row r="53" spans="1:10">
      <c r="A53" s="326" t="s">
        <v>436</v>
      </c>
      <c r="B53" s="335" t="s">
        <v>437</v>
      </c>
      <c r="C53" s="324"/>
      <c r="D53" s="302"/>
      <c r="E53" s="329"/>
      <c r="F53" s="331"/>
      <c r="G53" s="282"/>
    </row>
    <row r="54" spans="1:10" ht="133.5" customHeight="1">
      <c r="A54" s="326"/>
      <c r="B54" s="327" t="s">
        <v>438</v>
      </c>
      <c r="C54" s="324"/>
      <c r="D54" s="302"/>
      <c r="E54" s="329"/>
      <c r="F54" s="331"/>
      <c r="G54" s="282"/>
    </row>
    <row r="55" spans="1:10" ht="13.5" customHeight="1">
      <c r="A55" s="326"/>
      <c r="B55" s="441" t="s">
        <v>439</v>
      </c>
      <c r="C55" s="324"/>
      <c r="D55" s="302"/>
      <c r="E55" s="442"/>
      <c r="F55" s="443"/>
      <c r="G55" s="444"/>
    </row>
    <row r="56" spans="1:10" ht="13.5" customHeight="1">
      <c r="A56" s="326"/>
      <c r="B56" s="441" t="s">
        <v>440</v>
      </c>
      <c r="C56" s="324"/>
      <c r="D56" s="302"/>
      <c r="E56" s="442"/>
      <c r="F56" s="443"/>
      <c r="G56" s="444"/>
    </row>
    <row r="57" spans="1:10" ht="13.5" customHeight="1">
      <c r="A57" s="326"/>
      <c r="B57" s="441" t="s">
        <v>441</v>
      </c>
      <c r="C57" s="324"/>
      <c r="D57" s="302"/>
      <c r="E57" s="442"/>
      <c r="F57" s="443"/>
      <c r="G57" s="444"/>
    </row>
    <row r="58" spans="1:10" ht="13.5" customHeight="1">
      <c r="A58" s="326"/>
      <c r="B58" s="445" t="s">
        <v>442</v>
      </c>
      <c r="C58" s="324"/>
      <c r="D58" s="302"/>
      <c r="E58" s="442"/>
      <c r="F58" s="443"/>
      <c r="G58" s="444"/>
    </row>
    <row r="59" spans="1:10">
      <c r="A59" s="326"/>
      <c r="B59" s="330"/>
      <c r="C59" s="324" t="s">
        <v>277</v>
      </c>
      <c r="D59" s="302">
        <v>10</v>
      </c>
      <c r="E59" s="329"/>
      <c r="F59" s="331">
        <f>D59*E59</f>
        <v>0</v>
      </c>
      <c r="G59" s="282"/>
    </row>
    <row r="60" spans="1:10">
      <c r="A60" s="326"/>
      <c r="B60" s="330"/>
      <c r="C60" s="324"/>
      <c r="D60" s="302"/>
      <c r="E60" s="329"/>
      <c r="F60" s="331"/>
      <c r="G60" s="282"/>
    </row>
    <row r="61" spans="1:10">
      <c r="A61" s="387" t="s">
        <v>443</v>
      </c>
      <c r="B61" s="365" t="s">
        <v>444</v>
      </c>
      <c r="C61" s="324"/>
      <c r="D61" s="342"/>
      <c r="E61" s="366"/>
      <c r="F61" s="342"/>
      <c r="G61" s="444"/>
    </row>
    <row r="62" spans="1:10" ht="123.75" customHeight="1">
      <c r="A62" s="311"/>
      <c r="B62" s="326" t="s">
        <v>445</v>
      </c>
      <c r="C62" s="312"/>
      <c r="D62" s="302"/>
      <c r="E62" s="446"/>
      <c r="F62" s="308"/>
      <c r="G62" s="444"/>
    </row>
    <row r="63" spans="1:10" ht="103.5" customHeight="1">
      <c r="A63" s="311"/>
      <c r="B63" s="326" t="s">
        <v>446</v>
      </c>
      <c r="C63" s="312"/>
      <c r="D63" s="302"/>
      <c r="E63" s="446"/>
      <c r="F63" s="308"/>
      <c r="G63" s="444"/>
    </row>
    <row r="64" spans="1:10" ht="78" customHeight="1">
      <c r="A64" s="326"/>
      <c r="B64" s="327" t="s">
        <v>447</v>
      </c>
      <c r="C64" s="324"/>
      <c r="D64" s="302"/>
      <c r="E64" s="329" t="s">
        <v>322</v>
      </c>
      <c r="F64" s="328"/>
      <c r="G64" s="444"/>
    </row>
    <row r="65" spans="1:8" ht="13.5" customHeight="1">
      <c r="A65" s="326"/>
      <c r="B65" s="441" t="s">
        <v>439</v>
      </c>
      <c r="C65" s="324"/>
      <c r="D65" s="302"/>
      <c r="E65" s="442"/>
      <c r="F65" s="443"/>
      <c r="G65" s="444"/>
    </row>
    <row r="66" spans="1:8" ht="13.5" customHeight="1">
      <c r="A66" s="326"/>
      <c r="B66" s="441" t="s">
        <v>440</v>
      </c>
      <c r="C66" s="324"/>
      <c r="D66" s="302"/>
      <c r="E66" s="442"/>
      <c r="F66" s="443"/>
      <c r="G66" s="444"/>
    </row>
    <row r="67" spans="1:8" ht="13.5" customHeight="1">
      <c r="A67" s="326"/>
      <c r="B67" s="441" t="s">
        <v>441</v>
      </c>
      <c r="C67" s="324"/>
      <c r="D67" s="302"/>
      <c r="E67" s="442"/>
      <c r="F67" s="443"/>
      <c r="G67" s="444"/>
    </row>
    <row r="68" spans="1:8" ht="13.5" customHeight="1">
      <c r="A68" s="326"/>
      <c r="B68" s="445" t="s">
        <v>442</v>
      </c>
      <c r="C68" s="324"/>
      <c r="D68" s="302"/>
      <c r="E68" s="442"/>
      <c r="F68" s="443"/>
      <c r="G68" s="444"/>
    </row>
    <row r="69" spans="1:8" ht="13.5" customHeight="1">
      <c r="A69" s="326"/>
      <c r="B69" s="447" t="s">
        <v>448</v>
      </c>
      <c r="C69" s="324"/>
      <c r="D69" s="302"/>
      <c r="E69" s="448"/>
      <c r="F69" s="334"/>
      <c r="G69" s="444"/>
    </row>
    <row r="70" spans="1:8" ht="13.5" customHeight="1">
      <c r="A70" s="326"/>
      <c r="B70" s="447" t="s">
        <v>449</v>
      </c>
      <c r="C70" s="324"/>
      <c r="D70" s="302"/>
      <c r="E70" s="448"/>
      <c r="F70" s="334"/>
      <c r="G70" s="444"/>
    </row>
    <row r="71" spans="1:8" ht="13.5" customHeight="1">
      <c r="A71" s="326"/>
      <c r="B71" s="447" t="s">
        <v>450</v>
      </c>
      <c r="C71" s="324"/>
      <c r="D71" s="302"/>
      <c r="E71" s="448"/>
      <c r="F71" s="334"/>
      <c r="G71" s="444"/>
    </row>
    <row r="72" spans="1:8" ht="13.5" customHeight="1">
      <c r="A72" s="326"/>
      <c r="B72" s="330"/>
      <c r="C72" s="324" t="s">
        <v>282</v>
      </c>
      <c r="D72" s="302">
        <v>215</v>
      </c>
      <c r="E72" s="340"/>
      <c r="F72" s="381">
        <f>D72*E72</f>
        <v>0</v>
      </c>
      <c r="G72" s="444"/>
    </row>
    <row r="73" spans="1:8" ht="13.5" customHeight="1">
      <c r="A73" s="326"/>
      <c r="B73" s="330"/>
      <c r="C73" s="324"/>
      <c r="D73" s="302"/>
      <c r="E73" s="340"/>
      <c r="F73" s="381"/>
      <c r="G73" s="444"/>
    </row>
    <row r="74" spans="1:8" s="299" customFormat="1" ht="39.75">
      <c r="A74" s="311" t="s">
        <v>451</v>
      </c>
      <c r="B74" s="449" t="s">
        <v>452</v>
      </c>
      <c r="C74" s="404"/>
      <c r="D74" s="400"/>
      <c r="E74" s="401"/>
      <c r="F74" s="401"/>
      <c r="G74" s="342"/>
      <c r="H74" s="364"/>
    </row>
    <row r="75" spans="1:8" s="299" customFormat="1" ht="27">
      <c r="A75" s="401"/>
      <c r="B75" s="450" t="s">
        <v>1072</v>
      </c>
      <c r="C75" s="404"/>
      <c r="D75" s="400"/>
      <c r="E75" s="401"/>
      <c r="F75" s="401"/>
      <c r="G75" s="342"/>
      <c r="H75" s="364"/>
    </row>
    <row r="76" spans="1:8" s="299" customFormat="1" ht="27">
      <c r="A76" s="401"/>
      <c r="B76" s="450" t="s">
        <v>453</v>
      </c>
      <c r="C76" s="404"/>
      <c r="D76" s="400"/>
      <c r="E76" s="401"/>
      <c r="F76" s="401"/>
      <c r="G76" s="342"/>
      <c r="H76" s="364"/>
    </row>
    <row r="77" spans="1:8" s="299" customFormat="1" ht="16.5">
      <c r="A77" s="401"/>
      <c r="B77" s="450" t="s">
        <v>454</v>
      </c>
      <c r="C77" s="404"/>
      <c r="D77" s="400"/>
      <c r="E77" s="401"/>
      <c r="F77" s="401"/>
      <c r="G77" s="342"/>
      <c r="H77" s="364"/>
    </row>
    <row r="78" spans="1:8" s="299" customFormat="1" ht="78">
      <c r="A78" s="401"/>
      <c r="B78" s="450" t="s">
        <v>455</v>
      </c>
      <c r="C78" s="404"/>
      <c r="D78" s="400"/>
      <c r="E78" s="401"/>
      <c r="F78" s="401"/>
      <c r="G78" s="342"/>
      <c r="H78" s="364"/>
    </row>
    <row r="79" spans="1:8" s="299" customFormat="1" ht="27">
      <c r="A79" s="401"/>
      <c r="B79" s="450" t="s">
        <v>456</v>
      </c>
      <c r="C79" s="404"/>
      <c r="D79" s="400"/>
      <c r="E79" s="401"/>
      <c r="F79" s="401"/>
      <c r="G79" s="342"/>
      <c r="H79" s="364"/>
    </row>
    <row r="80" spans="1:8" s="299" customFormat="1" ht="16.5">
      <c r="A80" s="401"/>
      <c r="B80" s="450" t="s">
        <v>457</v>
      </c>
      <c r="C80" s="404"/>
      <c r="D80" s="400"/>
      <c r="E80" s="401"/>
      <c r="F80" s="401"/>
      <c r="G80" s="342"/>
      <c r="H80" s="364"/>
    </row>
    <row r="81" spans="1:10" s="299" customFormat="1" ht="65.25">
      <c r="A81" s="401"/>
      <c r="B81" s="450" t="s">
        <v>458</v>
      </c>
      <c r="C81" s="404"/>
      <c r="D81" s="400"/>
      <c r="E81" s="401"/>
      <c r="F81" s="401"/>
      <c r="G81" s="342"/>
      <c r="H81" s="364"/>
    </row>
    <row r="82" spans="1:10" s="299" customFormat="1" ht="16.5">
      <c r="A82" s="401"/>
      <c r="B82" s="450" t="s">
        <v>459</v>
      </c>
      <c r="C82" s="404"/>
      <c r="D82" s="400"/>
      <c r="E82" s="401"/>
      <c r="F82" s="401"/>
      <c r="G82" s="342"/>
      <c r="H82" s="364"/>
    </row>
    <row r="83" spans="1:10" s="299" customFormat="1" ht="16.5">
      <c r="A83" s="401"/>
      <c r="B83" s="450" t="s">
        <v>363</v>
      </c>
      <c r="C83" s="404"/>
      <c r="D83" s="400"/>
      <c r="E83" s="401"/>
      <c r="F83" s="401"/>
      <c r="G83" s="342"/>
      <c r="H83" s="364"/>
    </row>
    <row r="84" spans="1:10" s="299" customFormat="1" ht="16.5">
      <c r="A84" s="401"/>
      <c r="B84" s="450" t="s">
        <v>460</v>
      </c>
      <c r="C84" s="404"/>
      <c r="D84" s="400"/>
      <c r="E84" s="401"/>
      <c r="F84" s="401"/>
      <c r="G84" s="342"/>
      <c r="H84" s="364"/>
    </row>
    <row r="85" spans="1:10" s="299" customFormat="1" ht="16.5">
      <c r="A85" s="401"/>
      <c r="B85" s="450" t="s">
        <v>461</v>
      </c>
      <c r="C85" s="404"/>
      <c r="D85" s="400"/>
      <c r="E85" s="401"/>
      <c r="F85" s="401"/>
      <c r="G85" s="342"/>
      <c r="H85" s="364"/>
    </row>
    <row r="86" spans="1:10" s="299" customFormat="1" ht="16.5">
      <c r="A86" s="401"/>
      <c r="B86" s="450" t="s">
        <v>462</v>
      </c>
      <c r="C86" s="404"/>
      <c r="D86" s="400"/>
      <c r="E86" s="401"/>
      <c r="F86" s="401"/>
      <c r="G86" s="342"/>
      <c r="H86" s="364"/>
    </row>
    <row r="87" spans="1:10" s="299" customFormat="1" ht="16.5">
      <c r="A87" s="401"/>
      <c r="B87" s="451"/>
      <c r="C87" s="452" t="s">
        <v>376</v>
      </c>
      <c r="D87" s="400">
        <v>40</v>
      </c>
      <c r="E87" s="406"/>
      <c r="F87" s="406">
        <f>+E87*D87</f>
        <v>0</v>
      </c>
      <c r="G87" s="342"/>
      <c r="H87" s="364"/>
    </row>
    <row r="89" spans="1:10" s="322" customFormat="1" ht="13.5" thickBot="1">
      <c r="A89" s="350" t="s">
        <v>183</v>
      </c>
      <c r="B89" s="351" t="s">
        <v>463</v>
      </c>
      <c r="C89" s="352"/>
      <c r="D89" s="432"/>
      <c r="E89" s="354" t="s">
        <v>178</v>
      </c>
      <c r="F89" s="296">
        <f>SUM(F53:F88)</f>
        <v>0</v>
      </c>
      <c r="J89" s="430"/>
    </row>
  </sheetData>
  <sheetProtection algorithmName="SHA-512" hashValue="/1O9S20XLvaMuRsU3d9CjJOreku0/E6B+7zkZktEGAzXj4sEBdjdbRsLNZGdMBU3K29Blb5JCaYUbeXjfJXIOA==" saltValue="7EPnfwi7QCg5lbF9FaydRQ==" spinCount="100000" sheet="1" objects="1" scenarios="1"/>
  <mergeCells count="22">
    <mergeCell ref="A43:E43"/>
    <mergeCell ref="A45:E45"/>
    <mergeCell ref="A47:E47"/>
    <mergeCell ref="A49:E49"/>
    <mergeCell ref="A31:E31"/>
    <mergeCell ref="A33:E33"/>
    <mergeCell ref="A35:E35"/>
    <mergeCell ref="A37:E37"/>
    <mergeCell ref="A39:E39"/>
    <mergeCell ref="A41:E41"/>
    <mergeCell ref="A29:E29"/>
    <mergeCell ref="B6:F6"/>
    <mergeCell ref="A10:E10"/>
    <mergeCell ref="A12:E12"/>
    <mergeCell ref="A14:E14"/>
    <mergeCell ref="A16:E16"/>
    <mergeCell ref="A18:E18"/>
    <mergeCell ref="A20:E20"/>
    <mergeCell ref="A22:E22"/>
    <mergeCell ref="A24:E24"/>
    <mergeCell ref="A26:E26"/>
    <mergeCell ref="A28:E28"/>
  </mergeCells>
  <pageMargins left="0.70866141732283472" right="0.19685039370078741" top="0.87906249999999997" bottom="0.74803149606299213" header="0.31496062992125984" footer="0.31496062992125984"/>
  <pageSetup paperSize="9" scale="97"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Narrow,Regular"&amp;8&amp;F&amp;RA.IV. ZIDARSKI  RADOVI    
</oddFooter>
  </headerFooter>
  <rowBreaks count="3" manualBreakCount="3">
    <brk id="24" max="5" man="1"/>
    <brk id="37" max="5" man="1"/>
    <brk id="49"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abSelected="1" topLeftCell="A4" zoomScaleNormal="100" zoomScaleSheetLayoutView="115" workbookViewId="0">
      <selection activeCell="C63" sqref="C63"/>
    </sheetView>
  </sheetViews>
  <sheetFormatPr defaultRowHeight="14.25"/>
  <cols>
    <col min="1" max="1" width="7.5703125" style="453" customWidth="1"/>
    <col min="2" max="2" width="40.7109375" style="453" customWidth="1"/>
    <col min="3" max="3" width="7.7109375" style="462" customWidth="1"/>
    <col min="4" max="4" width="10.7109375" style="463" customWidth="1"/>
    <col min="5" max="5" width="10.7109375" style="453" customWidth="1"/>
    <col min="6" max="6" width="10.7109375" style="464" customWidth="1"/>
    <col min="7" max="7" width="28.85546875" style="453" customWidth="1"/>
    <col min="8" max="256" width="9.140625" style="453"/>
    <col min="257" max="257" width="7.5703125" style="453" customWidth="1"/>
    <col min="258" max="258" width="40.7109375" style="453" customWidth="1"/>
    <col min="259" max="259" width="7.7109375" style="453" customWidth="1"/>
    <col min="260" max="262" width="10.7109375" style="453" customWidth="1"/>
    <col min="263" max="263" width="28.85546875" style="453" customWidth="1"/>
    <col min="264" max="512" width="9.140625" style="453"/>
    <col min="513" max="513" width="7.5703125" style="453" customWidth="1"/>
    <col min="514" max="514" width="40.7109375" style="453" customWidth="1"/>
    <col min="515" max="515" width="7.7109375" style="453" customWidth="1"/>
    <col min="516" max="518" width="10.7109375" style="453" customWidth="1"/>
    <col min="519" max="519" width="28.85546875" style="453" customWidth="1"/>
    <col min="520" max="768" width="9.140625" style="453"/>
    <col min="769" max="769" width="7.5703125" style="453" customWidth="1"/>
    <col min="770" max="770" width="40.7109375" style="453" customWidth="1"/>
    <col min="771" max="771" width="7.7109375" style="453" customWidth="1"/>
    <col min="772" max="774" width="10.7109375" style="453" customWidth="1"/>
    <col min="775" max="775" width="28.85546875" style="453" customWidth="1"/>
    <col min="776" max="1024" width="9.140625" style="453"/>
    <col min="1025" max="1025" width="7.5703125" style="453" customWidth="1"/>
    <col min="1026" max="1026" width="40.7109375" style="453" customWidth="1"/>
    <col min="1027" max="1027" width="7.7109375" style="453" customWidth="1"/>
    <col min="1028" max="1030" width="10.7109375" style="453" customWidth="1"/>
    <col min="1031" max="1031" width="28.85546875" style="453" customWidth="1"/>
    <col min="1032" max="1280" width="9.140625" style="453"/>
    <col min="1281" max="1281" width="7.5703125" style="453" customWidth="1"/>
    <col min="1282" max="1282" width="40.7109375" style="453" customWidth="1"/>
    <col min="1283" max="1283" width="7.7109375" style="453" customWidth="1"/>
    <col min="1284" max="1286" width="10.7109375" style="453" customWidth="1"/>
    <col min="1287" max="1287" width="28.85546875" style="453" customWidth="1"/>
    <col min="1288" max="1536" width="9.140625" style="453"/>
    <col min="1537" max="1537" width="7.5703125" style="453" customWidth="1"/>
    <col min="1538" max="1538" width="40.7109375" style="453" customWidth="1"/>
    <col min="1539" max="1539" width="7.7109375" style="453" customWidth="1"/>
    <col min="1540" max="1542" width="10.7109375" style="453" customWidth="1"/>
    <col min="1543" max="1543" width="28.85546875" style="453" customWidth="1"/>
    <col min="1544" max="1792" width="9.140625" style="453"/>
    <col min="1793" max="1793" width="7.5703125" style="453" customWidth="1"/>
    <col min="1794" max="1794" width="40.7109375" style="453" customWidth="1"/>
    <col min="1795" max="1795" width="7.7109375" style="453" customWidth="1"/>
    <col min="1796" max="1798" width="10.7109375" style="453" customWidth="1"/>
    <col min="1799" max="1799" width="28.85546875" style="453" customWidth="1"/>
    <col min="1800" max="2048" width="9.140625" style="453"/>
    <col min="2049" max="2049" width="7.5703125" style="453" customWidth="1"/>
    <col min="2050" max="2050" width="40.7109375" style="453" customWidth="1"/>
    <col min="2051" max="2051" width="7.7109375" style="453" customWidth="1"/>
    <col min="2052" max="2054" width="10.7109375" style="453" customWidth="1"/>
    <col min="2055" max="2055" width="28.85546875" style="453" customWidth="1"/>
    <col min="2056" max="2304" width="9.140625" style="453"/>
    <col min="2305" max="2305" width="7.5703125" style="453" customWidth="1"/>
    <col min="2306" max="2306" width="40.7109375" style="453" customWidth="1"/>
    <col min="2307" max="2307" width="7.7109375" style="453" customWidth="1"/>
    <col min="2308" max="2310" width="10.7109375" style="453" customWidth="1"/>
    <col min="2311" max="2311" width="28.85546875" style="453" customWidth="1"/>
    <col min="2312" max="2560" width="9.140625" style="453"/>
    <col min="2561" max="2561" width="7.5703125" style="453" customWidth="1"/>
    <col min="2562" max="2562" width="40.7109375" style="453" customWidth="1"/>
    <col min="2563" max="2563" width="7.7109375" style="453" customWidth="1"/>
    <col min="2564" max="2566" width="10.7109375" style="453" customWidth="1"/>
    <col min="2567" max="2567" width="28.85546875" style="453" customWidth="1"/>
    <col min="2568" max="2816" width="9.140625" style="453"/>
    <col min="2817" max="2817" width="7.5703125" style="453" customWidth="1"/>
    <col min="2818" max="2818" width="40.7109375" style="453" customWidth="1"/>
    <col min="2819" max="2819" width="7.7109375" style="453" customWidth="1"/>
    <col min="2820" max="2822" width="10.7109375" style="453" customWidth="1"/>
    <col min="2823" max="2823" width="28.85546875" style="453" customWidth="1"/>
    <col min="2824" max="3072" width="9.140625" style="453"/>
    <col min="3073" max="3073" width="7.5703125" style="453" customWidth="1"/>
    <col min="3074" max="3074" width="40.7109375" style="453" customWidth="1"/>
    <col min="3075" max="3075" width="7.7109375" style="453" customWidth="1"/>
    <col min="3076" max="3078" width="10.7109375" style="453" customWidth="1"/>
    <col min="3079" max="3079" width="28.85546875" style="453" customWidth="1"/>
    <col min="3080" max="3328" width="9.140625" style="453"/>
    <col min="3329" max="3329" width="7.5703125" style="453" customWidth="1"/>
    <col min="3330" max="3330" width="40.7109375" style="453" customWidth="1"/>
    <col min="3331" max="3331" width="7.7109375" style="453" customWidth="1"/>
    <col min="3332" max="3334" width="10.7109375" style="453" customWidth="1"/>
    <col min="3335" max="3335" width="28.85546875" style="453" customWidth="1"/>
    <col min="3336" max="3584" width="9.140625" style="453"/>
    <col min="3585" max="3585" width="7.5703125" style="453" customWidth="1"/>
    <col min="3586" max="3586" width="40.7109375" style="453" customWidth="1"/>
    <col min="3587" max="3587" width="7.7109375" style="453" customWidth="1"/>
    <col min="3588" max="3590" width="10.7109375" style="453" customWidth="1"/>
    <col min="3591" max="3591" width="28.85546875" style="453" customWidth="1"/>
    <col min="3592" max="3840" width="9.140625" style="453"/>
    <col min="3841" max="3841" width="7.5703125" style="453" customWidth="1"/>
    <col min="3842" max="3842" width="40.7109375" style="453" customWidth="1"/>
    <col min="3843" max="3843" width="7.7109375" style="453" customWidth="1"/>
    <col min="3844" max="3846" width="10.7109375" style="453" customWidth="1"/>
    <col min="3847" max="3847" width="28.85546875" style="453" customWidth="1"/>
    <col min="3848" max="4096" width="9.140625" style="453"/>
    <col min="4097" max="4097" width="7.5703125" style="453" customWidth="1"/>
    <col min="4098" max="4098" width="40.7109375" style="453" customWidth="1"/>
    <col min="4099" max="4099" width="7.7109375" style="453" customWidth="1"/>
    <col min="4100" max="4102" width="10.7109375" style="453" customWidth="1"/>
    <col min="4103" max="4103" width="28.85546875" style="453" customWidth="1"/>
    <col min="4104" max="4352" width="9.140625" style="453"/>
    <col min="4353" max="4353" width="7.5703125" style="453" customWidth="1"/>
    <col min="4354" max="4354" width="40.7109375" style="453" customWidth="1"/>
    <col min="4355" max="4355" width="7.7109375" style="453" customWidth="1"/>
    <col min="4356" max="4358" width="10.7109375" style="453" customWidth="1"/>
    <col min="4359" max="4359" width="28.85546875" style="453" customWidth="1"/>
    <col min="4360" max="4608" width="9.140625" style="453"/>
    <col min="4609" max="4609" width="7.5703125" style="453" customWidth="1"/>
    <col min="4610" max="4610" width="40.7109375" style="453" customWidth="1"/>
    <col min="4611" max="4611" width="7.7109375" style="453" customWidth="1"/>
    <col min="4612" max="4614" width="10.7109375" style="453" customWidth="1"/>
    <col min="4615" max="4615" width="28.85546875" style="453" customWidth="1"/>
    <col min="4616" max="4864" width="9.140625" style="453"/>
    <col min="4865" max="4865" width="7.5703125" style="453" customWidth="1"/>
    <col min="4866" max="4866" width="40.7109375" style="453" customWidth="1"/>
    <col min="4867" max="4867" width="7.7109375" style="453" customWidth="1"/>
    <col min="4868" max="4870" width="10.7109375" style="453" customWidth="1"/>
    <col min="4871" max="4871" width="28.85546875" style="453" customWidth="1"/>
    <col min="4872" max="5120" width="9.140625" style="453"/>
    <col min="5121" max="5121" width="7.5703125" style="453" customWidth="1"/>
    <col min="5122" max="5122" width="40.7109375" style="453" customWidth="1"/>
    <col min="5123" max="5123" width="7.7109375" style="453" customWidth="1"/>
    <col min="5124" max="5126" width="10.7109375" style="453" customWidth="1"/>
    <col min="5127" max="5127" width="28.85546875" style="453" customWidth="1"/>
    <col min="5128" max="5376" width="9.140625" style="453"/>
    <col min="5377" max="5377" width="7.5703125" style="453" customWidth="1"/>
    <col min="5378" max="5378" width="40.7109375" style="453" customWidth="1"/>
    <col min="5379" max="5379" width="7.7109375" style="453" customWidth="1"/>
    <col min="5380" max="5382" width="10.7109375" style="453" customWidth="1"/>
    <col min="5383" max="5383" width="28.85546875" style="453" customWidth="1"/>
    <col min="5384" max="5632" width="9.140625" style="453"/>
    <col min="5633" max="5633" width="7.5703125" style="453" customWidth="1"/>
    <col min="5634" max="5634" width="40.7109375" style="453" customWidth="1"/>
    <col min="5635" max="5635" width="7.7109375" style="453" customWidth="1"/>
    <col min="5636" max="5638" width="10.7109375" style="453" customWidth="1"/>
    <col min="5639" max="5639" width="28.85546875" style="453" customWidth="1"/>
    <col min="5640" max="5888" width="9.140625" style="453"/>
    <col min="5889" max="5889" width="7.5703125" style="453" customWidth="1"/>
    <col min="5890" max="5890" width="40.7109375" style="453" customWidth="1"/>
    <col min="5891" max="5891" width="7.7109375" style="453" customWidth="1"/>
    <col min="5892" max="5894" width="10.7109375" style="453" customWidth="1"/>
    <col min="5895" max="5895" width="28.85546875" style="453" customWidth="1"/>
    <col min="5896" max="6144" width="9.140625" style="453"/>
    <col min="6145" max="6145" width="7.5703125" style="453" customWidth="1"/>
    <col min="6146" max="6146" width="40.7109375" style="453" customWidth="1"/>
    <col min="6147" max="6147" width="7.7109375" style="453" customWidth="1"/>
    <col min="6148" max="6150" width="10.7109375" style="453" customWidth="1"/>
    <col min="6151" max="6151" width="28.85546875" style="453" customWidth="1"/>
    <col min="6152" max="6400" width="9.140625" style="453"/>
    <col min="6401" max="6401" width="7.5703125" style="453" customWidth="1"/>
    <col min="6402" max="6402" width="40.7109375" style="453" customWidth="1"/>
    <col min="6403" max="6403" width="7.7109375" style="453" customWidth="1"/>
    <col min="6404" max="6406" width="10.7109375" style="453" customWidth="1"/>
    <col min="6407" max="6407" width="28.85546875" style="453" customWidth="1"/>
    <col min="6408" max="6656" width="9.140625" style="453"/>
    <col min="6657" max="6657" width="7.5703125" style="453" customWidth="1"/>
    <col min="6658" max="6658" width="40.7109375" style="453" customWidth="1"/>
    <col min="6659" max="6659" width="7.7109375" style="453" customWidth="1"/>
    <col min="6660" max="6662" width="10.7109375" style="453" customWidth="1"/>
    <col min="6663" max="6663" width="28.85546875" style="453" customWidth="1"/>
    <col min="6664" max="6912" width="9.140625" style="453"/>
    <col min="6913" max="6913" width="7.5703125" style="453" customWidth="1"/>
    <col min="6914" max="6914" width="40.7109375" style="453" customWidth="1"/>
    <col min="6915" max="6915" width="7.7109375" style="453" customWidth="1"/>
    <col min="6916" max="6918" width="10.7109375" style="453" customWidth="1"/>
    <col min="6919" max="6919" width="28.85546875" style="453" customWidth="1"/>
    <col min="6920" max="7168" width="9.140625" style="453"/>
    <col min="7169" max="7169" width="7.5703125" style="453" customWidth="1"/>
    <col min="7170" max="7170" width="40.7109375" style="453" customWidth="1"/>
    <col min="7171" max="7171" width="7.7109375" style="453" customWidth="1"/>
    <col min="7172" max="7174" width="10.7109375" style="453" customWidth="1"/>
    <col min="7175" max="7175" width="28.85546875" style="453" customWidth="1"/>
    <col min="7176" max="7424" width="9.140625" style="453"/>
    <col min="7425" max="7425" width="7.5703125" style="453" customWidth="1"/>
    <col min="7426" max="7426" width="40.7109375" style="453" customWidth="1"/>
    <col min="7427" max="7427" width="7.7109375" style="453" customWidth="1"/>
    <col min="7428" max="7430" width="10.7109375" style="453" customWidth="1"/>
    <col min="7431" max="7431" width="28.85546875" style="453" customWidth="1"/>
    <col min="7432" max="7680" width="9.140625" style="453"/>
    <col min="7681" max="7681" width="7.5703125" style="453" customWidth="1"/>
    <col min="7682" max="7682" width="40.7109375" style="453" customWidth="1"/>
    <col min="7683" max="7683" width="7.7109375" style="453" customWidth="1"/>
    <col min="7684" max="7686" width="10.7109375" style="453" customWidth="1"/>
    <col min="7687" max="7687" width="28.85546875" style="453" customWidth="1"/>
    <col min="7688" max="7936" width="9.140625" style="453"/>
    <col min="7937" max="7937" width="7.5703125" style="453" customWidth="1"/>
    <col min="7938" max="7938" width="40.7109375" style="453" customWidth="1"/>
    <col min="7939" max="7939" width="7.7109375" style="453" customWidth="1"/>
    <col min="7940" max="7942" width="10.7109375" style="453" customWidth="1"/>
    <col min="7943" max="7943" width="28.85546875" style="453" customWidth="1"/>
    <col min="7944" max="8192" width="9.140625" style="453"/>
    <col min="8193" max="8193" width="7.5703125" style="453" customWidth="1"/>
    <col min="8194" max="8194" width="40.7109375" style="453" customWidth="1"/>
    <col min="8195" max="8195" width="7.7109375" style="453" customWidth="1"/>
    <col min="8196" max="8198" width="10.7109375" style="453" customWidth="1"/>
    <col min="8199" max="8199" width="28.85546875" style="453" customWidth="1"/>
    <col min="8200" max="8448" width="9.140625" style="453"/>
    <col min="8449" max="8449" width="7.5703125" style="453" customWidth="1"/>
    <col min="8450" max="8450" width="40.7109375" style="453" customWidth="1"/>
    <col min="8451" max="8451" width="7.7109375" style="453" customWidth="1"/>
    <col min="8452" max="8454" width="10.7109375" style="453" customWidth="1"/>
    <col min="8455" max="8455" width="28.85546875" style="453" customWidth="1"/>
    <col min="8456" max="8704" width="9.140625" style="453"/>
    <col min="8705" max="8705" width="7.5703125" style="453" customWidth="1"/>
    <col min="8706" max="8706" width="40.7109375" style="453" customWidth="1"/>
    <col min="8707" max="8707" width="7.7109375" style="453" customWidth="1"/>
    <col min="8708" max="8710" width="10.7109375" style="453" customWidth="1"/>
    <col min="8711" max="8711" width="28.85546875" style="453" customWidth="1"/>
    <col min="8712" max="8960" width="9.140625" style="453"/>
    <col min="8961" max="8961" width="7.5703125" style="453" customWidth="1"/>
    <col min="8962" max="8962" width="40.7109375" style="453" customWidth="1"/>
    <col min="8963" max="8963" width="7.7109375" style="453" customWidth="1"/>
    <col min="8964" max="8966" width="10.7109375" style="453" customWidth="1"/>
    <col min="8967" max="8967" width="28.85546875" style="453" customWidth="1"/>
    <col min="8968" max="9216" width="9.140625" style="453"/>
    <col min="9217" max="9217" width="7.5703125" style="453" customWidth="1"/>
    <col min="9218" max="9218" width="40.7109375" style="453" customWidth="1"/>
    <col min="9219" max="9219" width="7.7109375" style="453" customWidth="1"/>
    <col min="9220" max="9222" width="10.7109375" style="453" customWidth="1"/>
    <col min="9223" max="9223" width="28.85546875" style="453" customWidth="1"/>
    <col min="9224" max="9472" width="9.140625" style="453"/>
    <col min="9473" max="9473" width="7.5703125" style="453" customWidth="1"/>
    <col min="9474" max="9474" width="40.7109375" style="453" customWidth="1"/>
    <col min="9475" max="9475" width="7.7109375" style="453" customWidth="1"/>
    <col min="9476" max="9478" width="10.7109375" style="453" customWidth="1"/>
    <col min="9479" max="9479" width="28.85546875" style="453" customWidth="1"/>
    <col min="9480" max="9728" width="9.140625" style="453"/>
    <col min="9729" max="9729" width="7.5703125" style="453" customWidth="1"/>
    <col min="9730" max="9730" width="40.7109375" style="453" customWidth="1"/>
    <col min="9731" max="9731" width="7.7109375" style="453" customWidth="1"/>
    <col min="9732" max="9734" width="10.7109375" style="453" customWidth="1"/>
    <col min="9735" max="9735" width="28.85546875" style="453" customWidth="1"/>
    <col min="9736" max="9984" width="9.140625" style="453"/>
    <col min="9985" max="9985" width="7.5703125" style="453" customWidth="1"/>
    <col min="9986" max="9986" width="40.7109375" style="453" customWidth="1"/>
    <col min="9987" max="9987" width="7.7109375" style="453" customWidth="1"/>
    <col min="9988" max="9990" width="10.7109375" style="453" customWidth="1"/>
    <col min="9991" max="9991" width="28.85546875" style="453" customWidth="1"/>
    <col min="9992" max="10240" width="9.140625" style="453"/>
    <col min="10241" max="10241" width="7.5703125" style="453" customWidth="1"/>
    <col min="10242" max="10242" width="40.7109375" style="453" customWidth="1"/>
    <col min="10243" max="10243" width="7.7109375" style="453" customWidth="1"/>
    <col min="10244" max="10246" width="10.7109375" style="453" customWidth="1"/>
    <col min="10247" max="10247" width="28.85546875" style="453" customWidth="1"/>
    <col min="10248" max="10496" width="9.140625" style="453"/>
    <col min="10497" max="10497" width="7.5703125" style="453" customWidth="1"/>
    <col min="10498" max="10498" width="40.7109375" style="453" customWidth="1"/>
    <col min="10499" max="10499" width="7.7109375" style="453" customWidth="1"/>
    <col min="10500" max="10502" width="10.7109375" style="453" customWidth="1"/>
    <col min="10503" max="10503" width="28.85546875" style="453" customWidth="1"/>
    <col min="10504" max="10752" width="9.140625" style="453"/>
    <col min="10753" max="10753" width="7.5703125" style="453" customWidth="1"/>
    <col min="10754" max="10754" width="40.7109375" style="453" customWidth="1"/>
    <col min="10755" max="10755" width="7.7109375" style="453" customWidth="1"/>
    <col min="10756" max="10758" width="10.7109375" style="453" customWidth="1"/>
    <col min="10759" max="10759" width="28.85546875" style="453" customWidth="1"/>
    <col min="10760" max="11008" width="9.140625" style="453"/>
    <col min="11009" max="11009" width="7.5703125" style="453" customWidth="1"/>
    <col min="11010" max="11010" width="40.7109375" style="453" customWidth="1"/>
    <col min="11011" max="11011" width="7.7109375" style="453" customWidth="1"/>
    <col min="11012" max="11014" width="10.7109375" style="453" customWidth="1"/>
    <col min="11015" max="11015" width="28.85546875" style="453" customWidth="1"/>
    <col min="11016" max="11264" width="9.140625" style="453"/>
    <col min="11265" max="11265" width="7.5703125" style="453" customWidth="1"/>
    <col min="11266" max="11266" width="40.7109375" style="453" customWidth="1"/>
    <col min="11267" max="11267" width="7.7109375" style="453" customWidth="1"/>
    <col min="11268" max="11270" width="10.7109375" style="453" customWidth="1"/>
    <col min="11271" max="11271" width="28.85546875" style="453" customWidth="1"/>
    <col min="11272" max="11520" width="9.140625" style="453"/>
    <col min="11521" max="11521" width="7.5703125" style="453" customWidth="1"/>
    <col min="11522" max="11522" width="40.7109375" style="453" customWidth="1"/>
    <col min="11523" max="11523" width="7.7109375" style="453" customWidth="1"/>
    <col min="11524" max="11526" width="10.7109375" style="453" customWidth="1"/>
    <col min="11527" max="11527" width="28.85546875" style="453" customWidth="1"/>
    <col min="11528" max="11776" width="9.140625" style="453"/>
    <col min="11777" max="11777" width="7.5703125" style="453" customWidth="1"/>
    <col min="11778" max="11778" width="40.7109375" style="453" customWidth="1"/>
    <col min="11779" max="11779" width="7.7109375" style="453" customWidth="1"/>
    <col min="11780" max="11782" width="10.7109375" style="453" customWidth="1"/>
    <col min="11783" max="11783" width="28.85546875" style="453" customWidth="1"/>
    <col min="11784" max="12032" width="9.140625" style="453"/>
    <col min="12033" max="12033" width="7.5703125" style="453" customWidth="1"/>
    <col min="12034" max="12034" width="40.7109375" style="453" customWidth="1"/>
    <col min="12035" max="12035" width="7.7109375" style="453" customWidth="1"/>
    <col min="12036" max="12038" width="10.7109375" style="453" customWidth="1"/>
    <col min="12039" max="12039" width="28.85546875" style="453" customWidth="1"/>
    <col min="12040" max="12288" width="9.140625" style="453"/>
    <col min="12289" max="12289" width="7.5703125" style="453" customWidth="1"/>
    <col min="12290" max="12290" width="40.7109375" style="453" customWidth="1"/>
    <col min="12291" max="12291" width="7.7109375" style="453" customWidth="1"/>
    <col min="12292" max="12294" width="10.7109375" style="453" customWidth="1"/>
    <col min="12295" max="12295" width="28.85546875" style="453" customWidth="1"/>
    <col min="12296" max="12544" width="9.140625" style="453"/>
    <col min="12545" max="12545" width="7.5703125" style="453" customWidth="1"/>
    <col min="12546" max="12546" width="40.7109375" style="453" customWidth="1"/>
    <col min="12547" max="12547" width="7.7109375" style="453" customWidth="1"/>
    <col min="12548" max="12550" width="10.7109375" style="453" customWidth="1"/>
    <col min="12551" max="12551" width="28.85546875" style="453" customWidth="1"/>
    <col min="12552" max="12800" width="9.140625" style="453"/>
    <col min="12801" max="12801" width="7.5703125" style="453" customWidth="1"/>
    <col min="12802" max="12802" width="40.7109375" style="453" customWidth="1"/>
    <col min="12803" max="12803" width="7.7109375" style="453" customWidth="1"/>
    <col min="12804" max="12806" width="10.7109375" style="453" customWidth="1"/>
    <col min="12807" max="12807" width="28.85546875" style="453" customWidth="1"/>
    <col min="12808" max="13056" width="9.140625" style="453"/>
    <col min="13057" max="13057" width="7.5703125" style="453" customWidth="1"/>
    <col min="13058" max="13058" width="40.7109375" style="453" customWidth="1"/>
    <col min="13059" max="13059" width="7.7109375" style="453" customWidth="1"/>
    <col min="13060" max="13062" width="10.7109375" style="453" customWidth="1"/>
    <col min="13063" max="13063" width="28.85546875" style="453" customWidth="1"/>
    <col min="13064" max="13312" width="9.140625" style="453"/>
    <col min="13313" max="13313" width="7.5703125" style="453" customWidth="1"/>
    <col min="13314" max="13314" width="40.7109375" style="453" customWidth="1"/>
    <col min="13315" max="13315" width="7.7109375" style="453" customWidth="1"/>
    <col min="13316" max="13318" width="10.7109375" style="453" customWidth="1"/>
    <col min="13319" max="13319" width="28.85546875" style="453" customWidth="1"/>
    <col min="13320" max="13568" width="9.140625" style="453"/>
    <col min="13569" max="13569" width="7.5703125" style="453" customWidth="1"/>
    <col min="13570" max="13570" width="40.7109375" style="453" customWidth="1"/>
    <col min="13571" max="13571" width="7.7109375" style="453" customWidth="1"/>
    <col min="13572" max="13574" width="10.7109375" style="453" customWidth="1"/>
    <col min="13575" max="13575" width="28.85546875" style="453" customWidth="1"/>
    <col min="13576" max="13824" width="9.140625" style="453"/>
    <col min="13825" max="13825" width="7.5703125" style="453" customWidth="1"/>
    <col min="13826" max="13826" width="40.7109375" style="453" customWidth="1"/>
    <col min="13827" max="13827" width="7.7109375" style="453" customWidth="1"/>
    <col min="13828" max="13830" width="10.7109375" style="453" customWidth="1"/>
    <col min="13831" max="13831" width="28.85546875" style="453" customWidth="1"/>
    <col min="13832" max="14080" width="9.140625" style="453"/>
    <col min="14081" max="14081" width="7.5703125" style="453" customWidth="1"/>
    <col min="14082" max="14082" width="40.7109375" style="453" customWidth="1"/>
    <col min="14083" max="14083" width="7.7109375" style="453" customWidth="1"/>
    <col min="14084" max="14086" width="10.7109375" style="453" customWidth="1"/>
    <col min="14087" max="14087" width="28.85546875" style="453" customWidth="1"/>
    <col min="14088" max="14336" width="9.140625" style="453"/>
    <col min="14337" max="14337" width="7.5703125" style="453" customWidth="1"/>
    <col min="14338" max="14338" width="40.7109375" style="453" customWidth="1"/>
    <col min="14339" max="14339" width="7.7109375" style="453" customWidth="1"/>
    <col min="14340" max="14342" width="10.7109375" style="453" customWidth="1"/>
    <col min="14343" max="14343" width="28.85546875" style="453" customWidth="1"/>
    <col min="14344" max="14592" width="9.140625" style="453"/>
    <col min="14593" max="14593" width="7.5703125" style="453" customWidth="1"/>
    <col min="14594" max="14594" width="40.7109375" style="453" customWidth="1"/>
    <col min="14595" max="14595" width="7.7109375" style="453" customWidth="1"/>
    <col min="14596" max="14598" width="10.7109375" style="453" customWidth="1"/>
    <col min="14599" max="14599" width="28.85546875" style="453" customWidth="1"/>
    <col min="14600" max="14848" width="9.140625" style="453"/>
    <col min="14849" max="14849" width="7.5703125" style="453" customWidth="1"/>
    <col min="14850" max="14850" width="40.7109375" style="453" customWidth="1"/>
    <col min="14851" max="14851" width="7.7109375" style="453" customWidth="1"/>
    <col min="14852" max="14854" width="10.7109375" style="453" customWidth="1"/>
    <col min="14855" max="14855" width="28.85546875" style="453" customWidth="1"/>
    <col min="14856" max="15104" width="9.140625" style="453"/>
    <col min="15105" max="15105" width="7.5703125" style="453" customWidth="1"/>
    <col min="15106" max="15106" width="40.7109375" style="453" customWidth="1"/>
    <col min="15107" max="15107" width="7.7109375" style="453" customWidth="1"/>
    <col min="15108" max="15110" width="10.7109375" style="453" customWidth="1"/>
    <col min="15111" max="15111" width="28.85546875" style="453" customWidth="1"/>
    <col min="15112" max="15360" width="9.140625" style="453"/>
    <col min="15361" max="15361" width="7.5703125" style="453" customWidth="1"/>
    <col min="15362" max="15362" width="40.7109375" style="453" customWidth="1"/>
    <col min="15363" max="15363" width="7.7109375" style="453" customWidth="1"/>
    <col min="15364" max="15366" width="10.7109375" style="453" customWidth="1"/>
    <col min="15367" max="15367" width="28.85546875" style="453" customWidth="1"/>
    <col min="15368" max="15616" width="9.140625" style="453"/>
    <col min="15617" max="15617" width="7.5703125" style="453" customWidth="1"/>
    <col min="15618" max="15618" width="40.7109375" style="453" customWidth="1"/>
    <col min="15619" max="15619" width="7.7109375" style="453" customWidth="1"/>
    <col min="15620" max="15622" width="10.7109375" style="453" customWidth="1"/>
    <col min="15623" max="15623" width="28.85546875" style="453" customWidth="1"/>
    <col min="15624" max="15872" width="9.140625" style="453"/>
    <col min="15873" max="15873" width="7.5703125" style="453" customWidth="1"/>
    <col min="15874" max="15874" width="40.7109375" style="453" customWidth="1"/>
    <col min="15875" max="15875" width="7.7109375" style="453" customWidth="1"/>
    <col min="15876" max="15878" width="10.7109375" style="453" customWidth="1"/>
    <col min="15879" max="15879" width="28.85546875" style="453" customWidth="1"/>
    <col min="15880" max="16128" width="9.140625" style="453"/>
    <col min="16129" max="16129" width="7.5703125" style="453" customWidth="1"/>
    <col min="16130" max="16130" width="40.7109375" style="453" customWidth="1"/>
    <col min="16131" max="16131" width="7.7109375" style="453" customWidth="1"/>
    <col min="16132" max="16134" width="10.7109375" style="453" customWidth="1"/>
    <col min="16135" max="16135" width="28.85546875" style="453" customWidth="1"/>
    <col min="16136" max="16384" width="9.140625" style="453"/>
  </cols>
  <sheetData>
    <row r="1" spans="1:8" s="280" customFormat="1" ht="13.5" thickBot="1">
      <c r="A1" s="299"/>
      <c r="B1" s="300"/>
      <c r="C1" s="301"/>
      <c r="D1" s="302"/>
      <c r="E1" s="303"/>
      <c r="F1" s="304"/>
    </row>
    <row r="2" spans="1:8" s="291" customFormat="1" ht="13.5" thickBot="1">
      <c r="A2" s="284"/>
      <c r="B2" s="285" t="s">
        <v>244</v>
      </c>
      <c r="C2" s="286"/>
      <c r="D2" s="287"/>
      <c r="E2" s="285"/>
      <c r="F2" s="288"/>
      <c r="G2" s="289"/>
      <c r="H2" s="290"/>
    </row>
    <row r="3" spans="1:8" s="291" customFormat="1" ht="12.75">
      <c r="C3" s="292"/>
      <c r="D3" s="289"/>
      <c r="F3" s="289"/>
      <c r="G3" s="289"/>
      <c r="H3" s="290"/>
    </row>
    <row r="4" spans="1:8" s="291" customFormat="1" ht="13.5" thickBot="1">
      <c r="A4" s="293" t="s">
        <v>174</v>
      </c>
      <c r="B4" s="294" t="s">
        <v>175</v>
      </c>
      <c r="C4" s="295"/>
      <c r="D4" s="296"/>
      <c r="E4" s="294"/>
      <c r="F4" s="296"/>
      <c r="G4" s="289"/>
      <c r="H4" s="290"/>
    </row>
    <row r="5" spans="1:8" s="280" customFormat="1" ht="12.75">
      <c r="C5" s="281"/>
      <c r="D5" s="282"/>
      <c r="F5" s="282"/>
      <c r="G5" s="282"/>
      <c r="H5" s="283"/>
    </row>
    <row r="6" spans="1:8" s="299" customFormat="1" ht="13.5" thickBot="1">
      <c r="A6" s="297" t="s">
        <v>185</v>
      </c>
      <c r="B6" s="1199" t="s">
        <v>464</v>
      </c>
      <c r="C6" s="1199"/>
      <c r="D6" s="1199"/>
      <c r="E6" s="1199"/>
      <c r="F6" s="1199"/>
      <c r="G6" s="298"/>
      <c r="H6" s="357"/>
    </row>
    <row r="7" spans="1:8" s="299" customFormat="1" ht="12.75">
      <c r="B7" s="300"/>
      <c r="C7" s="301"/>
      <c r="D7" s="302"/>
      <c r="E7" s="303"/>
      <c r="F7" s="304"/>
      <c r="G7" s="304"/>
      <c r="H7" s="358"/>
    </row>
    <row r="8" spans="1:8">
      <c r="A8" s="305" t="s">
        <v>246</v>
      </c>
      <c r="B8" s="306"/>
      <c r="C8" s="307"/>
      <c r="D8" s="308"/>
      <c r="E8" s="309"/>
      <c r="F8" s="310"/>
    </row>
    <row r="9" spans="1:8">
      <c r="A9" s="305"/>
      <c r="B9" s="306"/>
      <c r="C9" s="307"/>
      <c r="D9" s="308"/>
      <c r="E9" s="309"/>
      <c r="F9" s="310"/>
    </row>
    <row r="10" spans="1:8" ht="101.25" customHeight="1">
      <c r="A10" s="1197" t="s">
        <v>465</v>
      </c>
      <c r="B10" s="1198"/>
      <c r="C10" s="1198"/>
      <c r="D10" s="1198"/>
      <c r="E10" s="1198"/>
      <c r="F10" s="310"/>
    </row>
    <row r="11" spans="1:8">
      <c r="A11" s="311"/>
      <c r="B11" s="312"/>
      <c r="C11" s="312"/>
      <c r="D11" s="313"/>
      <c r="E11" s="312"/>
      <c r="F11" s="310"/>
    </row>
    <row r="12" spans="1:8" ht="53.25" customHeight="1">
      <c r="A12" s="1197" t="s">
        <v>466</v>
      </c>
      <c r="B12" s="1198"/>
      <c r="C12" s="1198"/>
      <c r="D12" s="1198"/>
      <c r="E12" s="1198"/>
      <c r="F12" s="310"/>
    </row>
    <row r="13" spans="1:8">
      <c r="A13" s="311"/>
      <c r="B13" s="311"/>
      <c r="C13" s="311"/>
      <c r="D13" s="434"/>
      <c r="E13" s="311"/>
      <c r="F13" s="310"/>
    </row>
    <row r="14" spans="1:8" ht="82.5" customHeight="1">
      <c r="A14" s="1197" t="s">
        <v>467</v>
      </c>
      <c r="B14" s="1198"/>
      <c r="C14" s="1198"/>
      <c r="D14" s="1198"/>
      <c r="E14" s="1198"/>
      <c r="F14" s="310"/>
    </row>
    <row r="15" spans="1:8">
      <c r="A15" s="305"/>
      <c r="B15" s="385"/>
      <c r="C15" s="385"/>
      <c r="D15" s="308"/>
      <c r="E15" s="309"/>
      <c r="F15" s="310"/>
    </row>
    <row r="16" spans="1:8" ht="84" customHeight="1">
      <c r="A16" s="1197" t="s">
        <v>468</v>
      </c>
      <c r="B16" s="1198"/>
      <c r="C16" s="1198"/>
      <c r="D16" s="1198"/>
      <c r="E16" s="1198"/>
      <c r="F16" s="310"/>
    </row>
    <row r="17" spans="1:6">
      <c r="A17" s="422"/>
      <c r="B17" s="387"/>
      <c r="C17" s="387"/>
      <c r="D17" s="454"/>
      <c r="E17" s="387"/>
      <c r="F17" s="310"/>
    </row>
    <row r="18" spans="1:6" ht="36" customHeight="1">
      <c r="A18" s="1197" t="s">
        <v>469</v>
      </c>
      <c r="B18" s="1198"/>
      <c r="C18" s="1198"/>
      <c r="D18" s="1198"/>
      <c r="E18" s="1198"/>
      <c r="F18" s="310"/>
    </row>
    <row r="19" spans="1:6">
      <c r="A19" s="422"/>
      <c r="B19" s="387"/>
      <c r="C19" s="387"/>
      <c r="D19" s="454"/>
      <c r="E19" s="387"/>
      <c r="F19" s="310"/>
    </row>
    <row r="20" spans="1:6" ht="61.5" customHeight="1">
      <c r="A20" s="1197" t="s">
        <v>470</v>
      </c>
      <c r="B20" s="1198"/>
      <c r="C20" s="1198"/>
      <c r="D20" s="1198"/>
      <c r="E20" s="1198"/>
      <c r="F20" s="310"/>
    </row>
    <row r="21" spans="1:6">
      <c r="A21" s="422"/>
      <c r="B21" s="387"/>
      <c r="C21" s="387"/>
      <c r="D21" s="454"/>
      <c r="E21" s="387"/>
      <c r="F21" s="310"/>
    </row>
    <row r="22" spans="1:6" ht="99" customHeight="1">
      <c r="A22" s="1197" t="s">
        <v>471</v>
      </c>
      <c r="B22" s="1198"/>
      <c r="C22" s="1198"/>
      <c r="D22" s="1198"/>
      <c r="E22" s="1198"/>
      <c r="F22" s="310"/>
    </row>
    <row r="23" spans="1:6">
      <c r="A23" s="422"/>
      <c r="B23" s="387"/>
      <c r="C23" s="387"/>
      <c r="D23" s="454"/>
      <c r="E23" s="387"/>
      <c r="F23" s="310"/>
    </row>
    <row r="24" spans="1:6" ht="86.25" customHeight="1">
      <c r="A24" s="1197" t="s">
        <v>472</v>
      </c>
      <c r="B24" s="1198"/>
      <c r="C24" s="1198"/>
      <c r="D24" s="1198"/>
      <c r="E24" s="1198"/>
      <c r="F24" s="310"/>
    </row>
    <row r="25" spans="1:6">
      <c r="A25" s="422"/>
      <c r="B25" s="387"/>
      <c r="C25" s="387"/>
      <c r="D25" s="454"/>
      <c r="E25" s="387"/>
      <c r="F25" s="310"/>
    </row>
    <row r="26" spans="1:6" ht="62.25" customHeight="1">
      <c r="A26" s="1197" t="s">
        <v>473</v>
      </c>
      <c r="B26" s="1206"/>
      <c r="C26" s="1206"/>
      <c r="D26" s="1206"/>
      <c r="E26" s="1206"/>
      <c r="F26" s="310"/>
    </row>
    <row r="27" spans="1:6">
      <c r="A27" s="422"/>
      <c r="B27" s="387"/>
      <c r="C27" s="387"/>
      <c r="D27" s="454"/>
      <c r="E27" s="387"/>
      <c r="F27" s="310"/>
    </row>
    <row r="28" spans="1:6" ht="51.75" customHeight="1">
      <c r="A28" s="1197" t="s">
        <v>474</v>
      </c>
      <c r="B28" s="1206"/>
      <c r="C28" s="1206"/>
      <c r="D28" s="1206"/>
      <c r="E28" s="1206"/>
      <c r="F28" s="310"/>
    </row>
    <row r="29" spans="1:6">
      <c r="A29" s="422"/>
      <c r="B29" s="387"/>
      <c r="C29" s="387"/>
      <c r="D29" s="454"/>
      <c r="E29" s="387"/>
      <c r="F29" s="310"/>
    </row>
    <row r="30" spans="1:6" ht="42.75" customHeight="1">
      <c r="A30" s="1197" t="s">
        <v>475</v>
      </c>
      <c r="B30" s="1206"/>
      <c r="C30" s="1206"/>
      <c r="D30" s="1206"/>
      <c r="E30" s="1206"/>
      <c r="F30" s="310"/>
    </row>
    <row r="31" spans="1:6">
      <c r="A31" s="422"/>
      <c r="B31" s="387"/>
      <c r="C31" s="387"/>
      <c r="D31" s="454"/>
      <c r="E31" s="387"/>
      <c r="F31" s="310"/>
    </row>
    <row r="32" spans="1:6" ht="45" customHeight="1">
      <c r="A32" s="1197" t="s">
        <v>476</v>
      </c>
      <c r="B32" s="1206"/>
      <c r="C32" s="1206"/>
      <c r="D32" s="1206"/>
      <c r="E32" s="1206"/>
      <c r="F32" s="310"/>
    </row>
    <row r="33" spans="1:6">
      <c r="A33" s="422"/>
      <c r="B33" s="387"/>
      <c r="C33" s="387"/>
      <c r="D33" s="454"/>
      <c r="E33" s="387"/>
      <c r="F33" s="310"/>
    </row>
    <row r="34" spans="1:6" ht="133.5" customHeight="1">
      <c r="A34" s="1207" t="s">
        <v>477</v>
      </c>
      <c r="B34" s="1208"/>
      <c r="C34" s="1208"/>
      <c r="D34" s="1208"/>
      <c r="E34" s="1208"/>
      <c r="F34" s="310"/>
    </row>
    <row r="35" spans="1:6" ht="9" customHeight="1">
      <c r="A35" s="422"/>
      <c r="B35" s="387"/>
      <c r="C35" s="387"/>
      <c r="D35" s="454"/>
      <c r="E35" s="387"/>
      <c r="F35" s="310"/>
    </row>
    <row r="36" spans="1:6" ht="24.75" customHeight="1">
      <c r="A36" s="1197" t="s">
        <v>478</v>
      </c>
      <c r="B36" s="1206"/>
      <c r="C36" s="1206"/>
      <c r="D36" s="1206"/>
      <c r="E36" s="1206"/>
      <c r="F36" s="310"/>
    </row>
    <row r="37" spans="1:6">
      <c r="A37" s="422"/>
      <c r="B37" s="387"/>
      <c r="C37" s="387"/>
      <c r="D37" s="454"/>
      <c r="E37" s="387"/>
      <c r="F37" s="310"/>
    </row>
    <row r="38" spans="1:6" ht="229.5" customHeight="1">
      <c r="A38" s="1207" t="s">
        <v>479</v>
      </c>
      <c r="B38" s="1208"/>
      <c r="C38" s="1208"/>
      <c r="D38" s="1208"/>
      <c r="E38" s="1208"/>
      <c r="F38" s="310"/>
    </row>
    <row r="39" spans="1:6">
      <c r="A39" s="422"/>
      <c r="B39" s="387"/>
      <c r="C39" s="387"/>
      <c r="D39" s="454"/>
      <c r="E39" s="387"/>
      <c r="F39" s="310"/>
    </row>
    <row r="40" spans="1:6" ht="53.25" customHeight="1">
      <c r="A40" s="1207" t="s">
        <v>480</v>
      </c>
      <c r="B40" s="1208"/>
      <c r="C40" s="1208"/>
      <c r="D40" s="1208"/>
      <c r="E40" s="1208"/>
      <c r="F40" s="310"/>
    </row>
    <row r="41" spans="1:6">
      <c r="A41" s="422"/>
      <c r="B41" s="387"/>
      <c r="C41" s="387"/>
      <c r="D41" s="454"/>
      <c r="E41" s="387"/>
      <c r="F41" s="310"/>
    </row>
    <row r="42" spans="1:6" ht="145.5" customHeight="1">
      <c r="A42" s="1204" t="s">
        <v>481</v>
      </c>
      <c r="B42" s="1205"/>
      <c r="C42" s="1205"/>
      <c r="D42" s="1205"/>
      <c r="E42" s="1205"/>
      <c r="F42" s="439"/>
    </row>
    <row r="43" spans="1:6">
      <c r="A43" s="422"/>
      <c r="B43" s="387"/>
      <c r="C43" s="387"/>
      <c r="D43" s="454"/>
      <c r="E43" s="387"/>
      <c r="F43" s="310"/>
    </row>
    <row r="44" spans="1:6" ht="50.25" customHeight="1">
      <c r="A44" s="1197" t="s">
        <v>482</v>
      </c>
      <c r="B44" s="1206"/>
      <c r="C44" s="1206"/>
      <c r="D44" s="1206"/>
      <c r="E44" s="1206"/>
      <c r="F44" s="310"/>
    </row>
    <row r="45" spans="1:6">
      <c r="A45" s="422"/>
      <c r="B45" s="387"/>
      <c r="C45" s="387"/>
      <c r="D45" s="454"/>
      <c r="E45" s="387"/>
      <c r="F45" s="310"/>
    </row>
    <row r="46" spans="1:6" ht="58.5" customHeight="1">
      <c r="A46" s="1197" t="s">
        <v>483</v>
      </c>
      <c r="B46" s="1206"/>
      <c r="C46" s="1206"/>
      <c r="D46" s="1206"/>
      <c r="E46" s="1206"/>
      <c r="F46" s="310"/>
    </row>
    <row r="47" spans="1:6">
      <c r="A47" s="422"/>
      <c r="B47" s="387"/>
      <c r="C47" s="387"/>
      <c r="D47" s="454"/>
      <c r="E47" s="387"/>
      <c r="F47" s="310"/>
    </row>
    <row r="48" spans="1:6" ht="82.5" customHeight="1">
      <c r="A48" s="1197" t="s">
        <v>484</v>
      </c>
      <c r="B48" s="1206"/>
      <c r="C48" s="1206"/>
      <c r="D48" s="1206"/>
      <c r="E48" s="1206"/>
      <c r="F48" s="310"/>
    </row>
    <row r="49" spans="1:8">
      <c r="A49" s="422"/>
      <c r="B49" s="387"/>
      <c r="C49" s="387"/>
      <c r="D49" s="454"/>
      <c r="E49" s="387"/>
      <c r="F49" s="310"/>
    </row>
    <row r="50" spans="1:8" ht="41.25" customHeight="1">
      <c r="A50" s="1197" t="s">
        <v>485</v>
      </c>
      <c r="B50" s="1206"/>
      <c r="C50" s="1206"/>
      <c r="D50" s="1206"/>
      <c r="E50" s="1206"/>
      <c r="F50" s="310"/>
    </row>
    <row r="51" spans="1:8">
      <c r="A51" s="422"/>
      <c r="B51" s="387"/>
      <c r="C51" s="387"/>
      <c r="D51" s="454"/>
      <c r="E51" s="387"/>
      <c r="F51" s="310"/>
    </row>
    <row r="52" spans="1:8" ht="41.25" customHeight="1">
      <c r="A52" s="1197" t="s">
        <v>486</v>
      </c>
      <c r="B52" s="1206"/>
      <c r="C52" s="1206"/>
      <c r="D52" s="1206"/>
      <c r="E52" s="1206"/>
      <c r="F52" s="310"/>
    </row>
    <row r="53" spans="1:8">
      <c r="A53" s="422"/>
      <c r="B53" s="387"/>
      <c r="C53" s="387"/>
      <c r="D53" s="454"/>
      <c r="E53" s="387"/>
      <c r="F53" s="310"/>
    </row>
    <row r="54" spans="1:8" ht="51.75" customHeight="1">
      <c r="A54" s="1197" t="s">
        <v>487</v>
      </c>
      <c r="B54" s="1206"/>
      <c r="C54" s="1206"/>
      <c r="D54" s="1206"/>
      <c r="E54" s="1206"/>
      <c r="F54" s="310"/>
    </row>
    <row r="55" spans="1:8">
      <c r="A55" s="422"/>
      <c r="B55" s="387"/>
      <c r="C55" s="387"/>
      <c r="D55" s="454"/>
      <c r="E55" s="387"/>
      <c r="F55" s="310"/>
    </row>
    <row r="56" spans="1:8" ht="69.75" customHeight="1">
      <c r="A56" s="1197" t="s">
        <v>488</v>
      </c>
      <c r="B56" s="1206"/>
      <c r="C56" s="1206"/>
      <c r="D56" s="1206"/>
      <c r="E56" s="1206"/>
      <c r="F56" s="310"/>
    </row>
    <row r="57" spans="1:8">
      <c r="A57" s="422"/>
      <c r="B57" s="387"/>
      <c r="C57" s="387"/>
      <c r="D57" s="454"/>
      <c r="E57" s="387"/>
      <c r="F57" s="310"/>
    </row>
    <row r="58" spans="1:8" s="322" customFormat="1" ht="12.75">
      <c r="A58" s="317"/>
      <c r="B58" s="317"/>
      <c r="C58" s="318" t="s">
        <v>253</v>
      </c>
      <c r="D58" s="319" t="s">
        <v>254</v>
      </c>
      <c r="E58" s="318" t="s">
        <v>255</v>
      </c>
      <c r="F58" s="318" t="s">
        <v>256</v>
      </c>
      <c r="G58" s="320"/>
      <c r="H58" s="321"/>
    </row>
    <row r="59" spans="1:8">
      <c r="A59" s="422"/>
      <c r="B59" s="387"/>
      <c r="C59" s="387"/>
      <c r="D59" s="454"/>
      <c r="E59" s="387"/>
      <c r="F59" s="310"/>
    </row>
    <row r="60" spans="1:8">
      <c r="A60" s="383" t="s">
        <v>489</v>
      </c>
      <c r="B60" s="455" t="s">
        <v>490</v>
      </c>
      <c r="C60" s="299"/>
      <c r="D60" s="342"/>
      <c r="E60" s="299"/>
      <c r="F60" s="299"/>
    </row>
    <row r="61" spans="1:8" ht="99.75" customHeight="1">
      <c r="A61" s="383"/>
      <c r="B61" s="326" t="s">
        <v>1132</v>
      </c>
      <c r="C61" s="299"/>
      <c r="D61" s="342"/>
      <c r="E61" s="299"/>
      <c r="F61" s="299"/>
    </row>
    <row r="62" spans="1:8" ht="30.75" customHeight="1">
      <c r="A62" s="383"/>
      <c r="B62" s="326" t="s">
        <v>491</v>
      </c>
      <c r="C62" s="301"/>
      <c r="D62" s="342"/>
      <c r="E62" s="299"/>
      <c r="F62" s="342"/>
    </row>
    <row r="63" spans="1:8" ht="15">
      <c r="A63" s="383"/>
      <c r="B63" s="311"/>
      <c r="C63" s="456" t="s">
        <v>492</v>
      </c>
      <c r="D63" s="302">
        <v>250.36</v>
      </c>
      <c r="E63" s="340"/>
      <c r="F63" s="302">
        <f>D63*E63</f>
        <v>0</v>
      </c>
    </row>
    <row r="64" spans="1:8">
      <c r="A64" s="383"/>
      <c r="B64" s="311"/>
      <c r="C64" s="456"/>
      <c r="D64" s="302"/>
      <c r="E64" s="340"/>
      <c r="F64" s="302"/>
    </row>
    <row r="65" spans="1:10" s="460" customFormat="1">
      <c r="A65" s="457"/>
      <c r="B65" s="458"/>
      <c r="C65" s="459"/>
      <c r="D65" s="346"/>
      <c r="E65" s="380"/>
      <c r="F65" s="384"/>
    </row>
    <row r="66" spans="1:10">
      <c r="A66" s="299"/>
      <c r="B66" s="461" t="s">
        <v>493</v>
      </c>
      <c r="C66" s="301"/>
      <c r="D66" s="342"/>
      <c r="E66" s="299"/>
      <c r="F66" s="342"/>
    </row>
    <row r="67" spans="1:10">
      <c r="A67" s="383" t="s">
        <v>494</v>
      </c>
      <c r="B67" s="299"/>
      <c r="C67" s="301"/>
      <c r="D67" s="342"/>
      <c r="E67" s="299"/>
      <c r="F67" s="342"/>
    </row>
    <row r="68" spans="1:10">
      <c r="A68" s="383"/>
      <c r="B68" s="299"/>
      <c r="C68" s="301"/>
      <c r="D68" s="342"/>
      <c r="E68" s="299"/>
      <c r="F68" s="342"/>
    </row>
    <row r="69" spans="1:10">
      <c r="A69" s="383" t="s">
        <v>495</v>
      </c>
      <c r="B69" s="299"/>
      <c r="C69" s="301"/>
      <c r="D69" s="342"/>
      <c r="E69" s="299"/>
      <c r="F69" s="342"/>
    </row>
    <row r="70" spans="1:10">
      <c r="A70" s="299"/>
      <c r="B70" s="299"/>
      <c r="C70" s="301"/>
      <c r="D70" s="342"/>
      <c r="E70" s="299"/>
      <c r="F70" s="342"/>
    </row>
    <row r="71" spans="1:10">
      <c r="A71" s="299"/>
      <c r="B71" s="299"/>
      <c r="C71" s="301"/>
      <c r="D71" s="342"/>
      <c r="E71" s="299"/>
      <c r="F71" s="342"/>
    </row>
    <row r="72" spans="1:10" s="322" customFormat="1" ht="13.5" thickBot="1">
      <c r="A72" s="350" t="s">
        <v>185</v>
      </c>
      <c r="B72" s="351" t="s">
        <v>496</v>
      </c>
      <c r="C72" s="352"/>
      <c r="D72" s="432"/>
      <c r="E72" s="354" t="s">
        <v>178</v>
      </c>
      <c r="F72" s="296">
        <f>SUM(F60:F71)</f>
        <v>0</v>
      </c>
      <c r="J72" s="430"/>
    </row>
    <row r="73" spans="1:10">
      <c r="A73" s="299"/>
      <c r="B73" s="299"/>
      <c r="C73" s="301"/>
      <c r="D73" s="342"/>
      <c r="E73" s="299"/>
      <c r="F73" s="342"/>
    </row>
    <row r="74" spans="1:10" ht="122.25" customHeight="1"/>
    <row r="75" spans="1:10">
      <c r="D75" s="465"/>
    </row>
    <row r="76" spans="1:10">
      <c r="D76" s="465"/>
    </row>
  </sheetData>
  <sheetProtection algorithmName="SHA-512" hashValue="RzOnD3deyzXojcSs/sj5QYnc5wDzLHBFqw/o+/JBrFy17ubEHKmQxa1wfZK1BGjDubQauqn/ZEd9XASeTyGToQ==" saltValue="fwO+HLL1TyNo6djTpvLChA==" spinCount="100000" sheet="1" objects="1" scenarios="1"/>
  <mergeCells count="25">
    <mergeCell ref="A56:E56"/>
    <mergeCell ref="A44:E44"/>
    <mergeCell ref="A46:E46"/>
    <mergeCell ref="A48:E48"/>
    <mergeCell ref="A50:E50"/>
    <mergeCell ref="A52:E52"/>
    <mergeCell ref="A54:E54"/>
    <mergeCell ref="A42:E42"/>
    <mergeCell ref="A20:E20"/>
    <mergeCell ref="A22:E22"/>
    <mergeCell ref="A24:E24"/>
    <mergeCell ref="A26:E26"/>
    <mergeCell ref="A28:E28"/>
    <mergeCell ref="A30:E30"/>
    <mergeCell ref="A32:E32"/>
    <mergeCell ref="A34:E34"/>
    <mergeCell ref="A36:E36"/>
    <mergeCell ref="A38:E38"/>
    <mergeCell ref="A40:E40"/>
    <mergeCell ref="A18:E18"/>
    <mergeCell ref="B6:F6"/>
    <mergeCell ref="A10:E10"/>
    <mergeCell ref="A12:E12"/>
    <mergeCell ref="A14:E14"/>
    <mergeCell ref="A16:E16"/>
  </mergeCells>
  <pageMargins left="0.70866141732283472" right="0.19685039370078741" top="0.84875" bottom="0.74803149606299213" header="0.31496062992125984" footer="0.31496062992125984"/>
  <pageSetup paperSize="9" scale="97"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Narrow,Regular"&amp;8&amp;F&amp;RA.V. IZOLATERSKI  RADOVI    
</oddFooter>
  </headerFooter>
  <rowBreaks count="3" manualBreakCount="3">
    <brk id="22" max="5" man="1"/>
    <brk id="38" max="5" man="1"/>
    <brk id="56"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topLeftCell="A20" zoomScaleNormal="100" zoomScaleSheetLayoutView="115" workbookViewId="0">
      <selection activeCell="H28" sqref="H28"/>
    </sheetView>
  </sheetViews>
  <sheetFormatPr defaultRowHeight="12.75"/>
  <cols>
    <col min="1" max="1" width="7.5703125" style="299" customWidth="1"/>
    <col min="2" max="2" width="40.7109375" style="299" customWidth="1"/>
    <col min="3" max="3" width="7.7109375" style="301" customWidth="1"/>
    <col min="4" max="4" width="10.7109375" style="423" customWidth="1"/>
    <col min="5" max="5" width="10.7109375" style="299" customWidth="1"/>
    <col min="6" max="6" width="10.7109375" style="342" customWidth="1"/>
    <col min="7" max="7" width="3.85546875" style="299" customWidth="1"/>
    <col min="8" max="256" width="9.140625" style="299"/>
    <col min="257" max="257" width="7.5703125" style="299" customWidth="1"/>
    <col min="258" max="258" width="40.7109375" style="299" customWidth="1"/>
    <col min="259" max="259" width="7.7109375" style="299" customWidth="1"/>
    <col min="260" max="262" width="10.7109375" style="299" customWidth="1"/>
    <col min="263" max="263" width="3.85546875" style="299" customWidth="1"/>
    <col min="264" max="512" width="9.140625" style="299"/>
    <col min="513" max="513" width="7.5703125" style="299" customWidth="1"/>
    <col min="514" max="514" width="40.7109375" style="299" customWidth="1"/>
    <col min="515" max="515" width="7.7109375" style="299" customWidth="1"/>
    <col min="516" max="518" width="10.7109375" style="299" customWidth="1"/>
    <col min="519" max="519" width="3.85546875" style="299" customWidth="1"/>
    <col min="520" max="768" width="9.140625" style="299"/>
    <col min="769" max="769" width="7.5703125" style="299" customWidth="1"/>
    <col min="770" max="770" width="40.7109375" style="299" customWidth="1"/>
    <col min="771" max="771" width="7.7109375" style="299" customWidth="1"/>
    <col min="772" max="774" width="10.7109375" style="299" customWidth="1"/>
    <col min="775" max="775" width="3.85546875" style="299" customWidth="1"/>
    <col min="776" max="1024" width="9.140625" style="299"/>
    <col min="1025" max="1025" width="7.5703125" style="299" customWidth="1"/>
    <col min="1026" max="1026" width="40.7109375" style="299" customWidth="1"/>
    <col min="1027" max="1027" width="7.7109375" style="299" customWidth="1"/>
    <col min="1028" max="1030" width="10.7109375" style="299" customWidth="1"/>
    <col min="1031" max="1031" width="3.85546875" style="299" customWidth="1"/>
    <col min="1032" max="1280" width="9.140625" style="299"/>
    <col min="1281" max="1281" width="7.5703125" style="299" customWidth="1"/>
    <col min="1282" max="1282" width="40.7109375" style="299" customWidth="1"/>
    <col min="1283" max="1283" width="7.7109375" style="299" customWidth="1"/>
    <col min="1284" max="1286" width="10.7109375" style="299" customWidth="1"/>
    <col min="1287" max="1287" width="3.85546875" style="299" customWidth="1"/>
    <col min="1288" max="1536" width="9.140625" style="299"/>
    <col min="1537" max="1537" width="7.5703125" style="299" customWidth="1"/>
    <col min="1538" max="1538" width="40.7109375" style="299" customWidth="1"/>
    <col min="1539" max="1539" width="7.7109375" style="299" customWidth="1"/>
    <col min="1540" max="1542" width="10.7109375" style="299" customWidth="1"/>
    <col min="1543" max="1543" width="3.85546875" style="299" customWidth="1"/>
    <col min="1544" max="1792" width="9.140625" style="299"/>
    <col min="1793" max="1793" width="7.5703125" style="299" customWidth="1"/>
    <col min="1794" max="1794" width="40.7109375" style="299" customWidth="1"/>
    <col min="1795" max="1795" width="7.7109375" style="299" customWidth="1"/>
    <col min="1796" max="1798" width="10.7109375" style="299" customWidth="1"/>
    <col min="1799" max="1799" width="3.85546875" style="299" customWidth="1"/>
    <col min="1800" max="2048" width="9.140625" style="299"/>
    <col min="2049" max="2049" width="7.5703125" style="299" customWidth="1"/>
    <col min="2050" max="2050" width="40.7109375" style="299" customWidth="1"/>
    <col min="2051" max="2051" width="7.7109375" style="299" customWidth="1"/>
    <col min="2052" max="2054" width="10.7109375" style="299" customWidth="1"/>
    <col min="2055" max="2055" width="3.85546875" style="299" customWidth="1"/>
    <col min="2056" max="2304" width="9.140625" style="299"/>
    <col min="2305" max="2305" width="7.5703125" style="299" customWidth="1"/>
    <col min="2306" max="2306" width="40.7109375" style="299" customWidth="1"/>
    <col min="2307" max="2307" width="7.7109375" style="299" customWidth="1"/>
    <col min="2308" max="2310" width="10.7109375" style="299" customWidth="1"/>
    <col min="2311" max="2311" width="3.85546875" style="299" customWidth="1"/>
    <col min="2312" max="2560" width="9.140625" style="299"/>
    <col min="2561" max="2561" width="7.5703125" style="299" customWidth="1"/>
    <col min="2562" max="2562" width="40.7109375" style="299" customWidth="1"/>
    <col min="2563" max="2563" width="7.7109375" style="299" customWidth="1"/>
    <col min="2564" max="2566" width="10.7109375" style="299" customWidth="1"/>
    <col min="2567" max="2567" width="3.85546875" style="299" customWidth="1"/>
    <col min="2568" max="2816" width="9.140625" style="299"/>
    <col min="2817" max="2817" width="7.5703125" style="299" customWidth="1"/>
    <col min="2818" max="2818" width="40.7109375" style="299" customWidth="1"/>
    <col min="2819" max="2819" width="7.7109375" style="299" customWidth="1"/>
    <col min="2820" max="2822" width="10.7109375" style="299" customWidth="1"/>
    <col min="2823" max="2823" width="3.85546875" style="299" customWidth="1"/>
    <col min="2824" max="3072" width="9.140625" style="299"/>
    <col min="3073" max="3073" width="7.5703125" style="299" customWidth="1"/>
    <col min="3074" max="3074" width="40.7109375" style="299" customWidth="1"/>
    <col min="3075" max="3075" width="7.7109375" style="299" customWidth="1"/>
    <col min="3076" max="3078" width="10.7109375" style="299" customWidth="1"/>
    <col min="3079" max="3079" width="3.85546875" style="299" customWidth="1"/>
    <col min="3080" max="3328" width="9.140625" style="299"/>
    <col min="3329" max="3329" width="7.5703125" style="299" customWidth="1"/>
    <col min="3330" max="3330" width="40.7109375" style="299" customWidth="1"/>
    <col min="3331" max="3331" width="7.7109375" style="299" customWidth="1"/>
    <col min="3332" max="3334" width="10.7109375" style="299" customWidth="1"/>
    <col min="3335" max="3335" width="3.85546875" style="299" customWidth="1"/>
    <col min="3336" max="3584" width="9.140625" style="299"/>
    <col min="3585" max="3585" width="7.5703125" style="299" customWidth="1"/>
    <col min="3586" max="3586" width="40.7109375" style="299" customWidth="1"/>
    <col min="3587" max="3587" width="7.7109375" style="299" customWidth="1"/>
    <col min="3588" max="3590" width="10.7109375" style="299" customWidth="1"/>
    <col min="3591" max="3591" width="3.85546875" style="299" customWidth="1"/>
    <col min="3592" max="3840" width="9.140625" style="299"/>
    <col min="3841" max="3841" width="7.5703125" style="299" customWidth="1"/>
    <col min="3842" max="3842" width="40.7109375" style="299" customWidth="1"/>
    <col min="3843" max="3843" width="7.7109375" style="299" customWidth="1"/>
    <col min="3844" max="3846" width="10.7109375" style="299" customWidth="1"/>
    <col min="3847" max="3847" width="3.85546875" style="299" customWidth="1"/>
    <col min="3848" max="4096" width="9.140625" style="299"/>
    <col min="4097" max="4097" width="7.5703125" style="299" customWidth="1"/>
    <col min="4098" max="4098" width="40.7109375" style="299" customWidth="1"/>
    <col min="4099" max="4099" width="7.7109375" style="299" customWidth="1"/>
    <col min="4100" max="4102" width="10.7109375" style="299" customWidth="1"/>
    <col min="4103" max="4103" width="3.85546875" style="299" customWidth="1"/>
    <col min="4104" max="4352" width="9.140625" style="299"/>
    <col min="4353" max="4353" width="7.5703125" style="299" customWidth="1"/>
    <col min="4354" max="4354" width="40.7109375" style="299" customWidth="1"/>
    <col min="4355" max="4355" width="7.7109375" style="299" customWidth="1"/>
    <col min="4356" max="4358" width="10.7109375" style="299" customWidth="1"/>
    <col min="4359" max="4359" width="3.85546875" style="299" customWidth="1"/>
    <col min="4360" max="4608" width="9.140625" style="299"/>
    <col min="4609" max="4609" width="7.5703125" style="299" customWidth="1"/>
    <col min="4610" max="4610" width="40.7109375" style="299" customWidth="1"/>
    <col min="4611" max="4611" width="7.7109375" style="299" customWidth="1"/>
    <col min="4612" max="4614" width="10.7109375" style="299" customWidth="1"/>
    <col min="4615" max="4615" width="3.85546875" style="299" customWidth="1"/>
    <col min="4616" max="4864" width="9.140625" style="299"/>
    <col min="4865" max="4865" width="7.5703125" style="299" customWidth="1"/>
    <col min="4866" max="4866" width="40.7109375" style="299" customWidth="1"/>
    <col min="4867" max="4867" width="7.7109375" style="299" customWidth="1"/>
    <col min="4868" max="4870" width="10.7109375" style="299" customWidth="1"/>
    <col min="4871" max="4871" width="3.85546875" style="299" customWidth="1"/>
    <col min="4872" max="5120" width="9.140625" style="299"/>
    <col min="5121" max="5121" width="7.5703125" style="299" customWidth="1"/>
    <col min="5122" max="5122" width="40.7109375" style="299" customWidth="1"/>
    <col min="5123" max="5123" width="7.7109375" style="299" customWidth="1"/>
    <col min="5124" max="5126" width="10.7109375" style="299" customWidth="1"/>
    <col min="5127" max="5127" width="3.85546875" style="299" customWidth="1"/>
    <col min="5128" max="5376" width="9.140625" style="299"/>
    <col min="5377" max="5377" width="7.5703125" style="299" customWidth="1"/>
    <col min="5378" max="5378" width="40.7109375" style="299" customWidth="1"/>
    <col min="5379" max="5379" width="7.7109375" style="299" customWidth="1"/>
    <col min="5380" max="5382" width="10.7109375" style="299" customWidth="1"/>
    <col min="5383" max="5383" width="3.85546875" style="299" customWidth="1"/>
    <col min="5384" max="5632" width="9.140625" style="299"/>
    <col min="5633" max="5633" width="7.5703125" style="299" customWidth="1"/>
    <col min="5634" max="5634" width="40.7109375" style="299" customWidth="1"/>
    <col min="5635" max="5635" width="7.7109375" style="299" customWidth="1"/>
    <col min="5636" max="5638" width="10.7109375" style="299" customWidth="1"/>
    <col min="5639" max="5639" width="3.85546875" style="299" customWidth="1"/>
    <col min="5640" max="5888" width="9.140625" style="299"/>
    <col min="5889" max="5889" width="7.5703125" style="299" customWidth="1"/>
    <col min="5890" max="5890" width="40.7109375" style="299" customWidth="1"/>
    <col min="5891" max="5891" width="7.7109375" style="299" customWidth="1"/>
    <col min="5892" max="5894" width="10.7109375" style="299" customWidth="1"/>
    <col min="5895" max="5895" width="3.85546875" style="299" customWidth="1"/>
    <col min="5896" max="6144" width="9.140625" style="299"/>
    <col min="6145" max="6145" width="7.5703125" style="299" customWidth="1"/>
    <col min="6146" max="6146" width="40.7109375" style="299" customWidth="1"/>
    <col min="6147" max="6147" width="7.7109375" style="299" customWidth="1"/>
    <col min="6148" max="6150" width="10.7109375" style="299" customWidth="1"/>
    <col min="6151" max="6151" width="3.85546875" style="299" customWidth="1"/>
    <col min="6152" max="6400" width="9.140625" style="299"/>
    <col min="6401" max="6401" width="7.5703125" style="299" customWidth="1"/>
    <col min="6402" max="6402" width="40.7109375" style="299" customWidth="1"/>
    <col min="6403" max="6403" width="7.7109375" style="299" customWidth="1"/>
    <col min="6404" max="6406" width="10.7109375" style="299" customWidth="1"/>
    <col min="6407" max="6407" width="3.85546875" style="299" customWidth="1"/>
    <col min="6408" max="6656" width="9.140625" style="299"/>
    <col min="6657" max="6657" width="7.5703125" style="299" customWidth="1"/>
    <col min="6658" max="6658" width="40.7109375" style="299" customWidth="1"/>
    <col min="6659" max="6659" width="7.7109375" style="299" customWidth="1"/>
    <col min="6660" max="6662" width="10.7109375" style="299" customWidth="1"/>
    <col min="6663" max="6663" width="3.85546875" style="299" customWidth="1"/>
    <col min="6664" max="6912" width="9.140625" style="299"/>
    <col min="6913" max="6913" width="7.5703125" style="299" customWidth="1"/>
    <col min="6914" max="6914" width="40.7109375" style="299" customWidth="1"/>
    <col min="6915" max="6915" width="7.7109375" style="299" customWidth="1"/>
    <col min="6916" max="6918" width="10.7109375" style="299" customWidth="1"/>
    <col min="6919" max="6919" width="3.85546875" style="299" customWidth="1"/>
    <col min="6920" max="7168" width="9.140625" style="299"/>
    <col min="7169" max="7169" width="7.5703125" style="299" customWidth="1"/>
    <col min="7170" max="7170" width="40.7109375" style="299" customWidth="1"/>
    <col min="7171" max="7171" width="7.7109375" style="299" customWidth="1"/>
    <col min="7172" max="7174" width="10.7109375" style="299" customWidth="1"/>
    <col min="7175" max="7175" width="3.85546875" style="299" customWidth="1"/>
    <col min="7176" max="7424" width="9.140625" style="299"/>
    <col min="7425" max="7425" width="7.5703125" style="299" customWidth="1"/>
    <col min="7426" max="7426" width="40.7109375" style="299" customWidth="1"/>
    <col min="7427" max="7427" width="7.7109375" style="299" customWidth="1"/>
    <col min="7428" max="7430" width="10.7109375" style="299" customWidth="1"/>
    <col min="7431" max="7431" width="3.85546875" style="299" customWidth="1"/>
    <col min="7432" max="7680" width="9.140625" style="299"/>
    <col min="7681" max="7681" width="7.5703125" style="299" customWidth="1"/>
    <col min="7682" max="7682" width="40.7109375" style="299" customWidth="1"/>
    <col min="7683" max="7683" width="7.7109375" style="299" customWidth="1"/>
    <col min="7684" max="7686" width="10.7109375" style="299" customWidth="1"/>
    <col min="7687" max="7687" width="3.85546875" style="299" customWidth="1"/>
    <col min="7688" max="7936" width="9.140625" style="299"/>
    <col min="7937" max="7937" width="7.5703125" style="299" customWidth="1"/>
    <col min="7938" max="7938" width="40.7109375" style="299" customWidth="1"/>
    <col min="7939" max="7939" width="7.7109375" style="299" customWidth="1"/>
    <col min="7940" max="7942" width="10.7109375" style="299" customWidth="1"/>
    <col min="7943" max="7943" width="3.85546875" style="299" customWidth="1"/>
    <col min="7944" max="8192" width="9.140625" style="299"/>
    <col min="8193" max="8193" width="7.5703125" style="299" customWidth="1"/>
    <col min="8194" max="8194" width="40.7109375" style="299" customWidth="1"/>
    <col min="8195" max="8195" width="7.7109375" style="299" customWidth="1"/>
    <col min="8196" max="8198" width="10.7109375" style="299" customWidth="1"/>
    <col min="8199" max="8199" width="3.85546875" style="299" customWidth="1"/>
    <col min="8200" max="8448" width="9.140625" style="299"/>
    <col min="8449" max="8449" width="7.5703125" style="299" customWidth="1"/>
    <col min="8450" max="8450" width="40.7109375" style="299" customWidth="1"/>
    <col min="8451" max="8451" width="7.7109375" style="299" customWidth="1"/>
    <col min="8452" max="8454" width="10.7109375" style="299" customWidth="1"/>
    <col min="8455" max="8455" width="3.85546875" style="299" customWidth="1"/>
    <col min="8456" max="8704" width="9.140625" style="299"/>
    <col min="8705" max="8705" width="7.5703125" style="299" customWidth="1"/>
    <col min="8706" max="8706" width="40.7109375" style="299" customWidth="1"/>
    <col min="8707" max="8707" width="7.7109375" style="299" customWidth="1"/>
    <col min="8708" max="8710" width="10.7109375" style="299" customWidth="1"/>
    <col min="8711" max="8711" width="3.85546875" style="299" customWidth="1"/>
    <col min="8712" max="8960" width="9.140625" style="299"/>
    <col min="8961" max="8961" width="7.5703125" style="299" customWidth="1"/>
    <col min="8962" max="8962" width="40.7109375" style="299" customWidth="1"/>
    <col min="8963" max="8963" width="7.7109375" style="299" customWidth="1"/>
    <col min="8964" max="8966" width="10.7109375" style="299" customWidth="1"/>
    <col min="8967" max="8967" width="3.85546875" style="299" customWidth="1"/>
    <col min="8968" max="9216" width="9.140625" style="299"/>
    <col min="9217" max="9217" width="7.5703125" style="299" customWidth="1"/>
    <col min="9218" max="9218" width="40.7109375" style="299" customWidth="1"/>
    <col min="9219" max="9219" width="7.7109375" style="299" customWidth="1"/>
    <col min="9220" max="9222" width="10.7109375" style="299" customWidth="1"/>
    <col min="9223" max="9223" width="3.85546875" style="299" customWidth="1"/>
    <col min="9224" max="9472" width="9.140625" style="299"/>
    <col min="9473" max="9473" width="7.5703125" style="299" customWidth="1"/>
    <col min="9474" max="9474" width="40.7109375" style="299" customWidth="1"/>
    <col min="9475" max="9475" width="7.7109375" style="299" customWidth="1"/>
    <col min="9476" max="9478" width="10.7109375" style="299" customWidth="1"/>
    <col min="9479" max="9479" width="3.85546875" style="299" customWidth="1"/>
    <col min="9480" max="9728" width="9.140625" style="299"/>
    <col min="9729" max="9729" width="7.5703125" style="299" customWidth="1"/>
    <col min="9730" max="9730" width="40.7109375" style="299" customWidth="1"/>
    <col min="9731" max="9731" width="7.7109375" style="299" customWidth="1"/>
    <col min="9732" max="9734" width="10.7109375" style="299" customWidth="1"/>
    <col min="9735" max="9735" width="3.85546875" style="299" customWidth="1"/>
    <col min="9736" max="9984" width="9.140625" style="299"/>
    <col min="9985" max="9985" width="7.5703125" style="299" customWidth="1"/>
    <col min="9986" max="9986" width="40.7109375" style="299" customWidth="1"/>
    <col min="9987" max="9987" width="7.7109375" style="299" customWidth="1"/>
    <col min="9988" max="9990" width="10.7109375" style="299" customWidth="1"/>
    <col min="9991" max="9991" width="3.85546875" style="299" customWidth="1"/>
    <col min="9992" max="10240" width="9.140625" style="299"/>
    <col min="10241" max="10241" width="7.5703125" style="299" customWidth="1"/>
    <col min="10242" max="10242" width="40.7109375" style="299" customWidth="1"/>
    <col min="10243" max="10243" width="7.7109375" style="299" customWidth="1"/>
    <col min="10244" max="10246" width="10.7109375" style="299" customWidth="1"/>
    <col min="10247" max="10247" width="3.85546875" style="299" customWidth="1"/>
    <col min="10248" max="10496" width="9.140625" style="299"/>
    <col min="10497" max="10497" width="7.5703125" style="299" customWidth="1"/>
    <col min="10498" max="10498" width="40.7109375" style="299" customWidth="1"/>
    <col min="10499" max="10499" width="7.7109375" style="299" customWidth="1"/>
    <col min="10500" max="10502" width="10.7109375" style="299" customWidth="1"/>
    <col min="10503" max="10503" width="3.85546875" style="299" customWidth="1"/>
    <col min="10504" max="10752" width="9.140625" style="299"/>
    <col min="10753" max="10753" width="7.5703125" style="299" customWidth="1"/>
    <col min="10754" max="10754" width="40.7109375" style="299" customWidth="1"/>
    <col min="10755" max="10755" width="7.7109375" style="299" customWidth="1"/>
    <col min="10756" max="10758" width="10.7109375" style="299" customWidth="1"/>
    <col min="10759" max="10759" width="3.85546875" style="299" customWidth="1"/>
    <col min="10760" max="11008" width="9.140625" style="299"/>
    <col min="11009" max="11009" width="7.5703125" style="299" customWidth="1"/>
    <col min="11010" max="11010" width="40.7109375" style="299" customWidth="1"/>
    <col min="11011" max="11011" width="7.7109375" style="299" customWidth="1"/>
    <col min="11012" max="11014" width="10.7109375" style="299" customWidth="1"/>
    <col min="11015" max="11015" width="3.85546875" style="299" customWidth="1"/>
    <col min="11016" max="11264" width="9.140625" style="299"/>
    <col min="11265" max="11265" width="7.5703125" style="299" customWidth="1"/>
    <col min="11266" max="11266" width="40.7109375" style="299" customWidth="1"/>
    <col min="11267" max="11267" width="7.7109375" style="299" customWidth="1"/>
    <col min="11268" max="11270" width="10.7109375" style="299" customWidth="1"/>
    <col min="11271" max="11271" width="3.85546875" style="299" customWidth="1"/>
    <col min="11272" max="11520" width="9.140625" style="299"/>
    <col min="11521" max="11521" width="7.5703125" style="299" customWidth="1"/>
    <col min="11522" max="11522" width="40.7109375" style="299" customWidth="1"/>
    <col min="11523" max="11523" width="7.7109375" style="299" customWidth="1"/>
    <col min="11524" max="11526" width="10.7109375" style="299" customWidth="1"/>
    <col min="11527" max="11527" width="3.85546875" style="299" customWidth="1"/>
    <col min="11528" max="11776" width="9.140625" style="299"/>
    <col min="11777" max="11777" width="7.5703125" style="299" customWidth="1"/>
    <col min="11778" max="11778" width="40.7109375" style="299" customWidth="1"/>
    <col min="11779" max="11779" width="7.7109375" style="299" customWidth="1"/>
    <col min="11780" max="11782" width="10.7109375" style="299" customWidth="1"/>
    <col min="11783" max="11783" width="3.85546875" style="299" customWidth="1"/>
    <col min="11784" max="12032" width="9.140625" style="299"/>
    <col min="12033" max="12033" width="7.5703125" style="299" customWidth="1"/>
    <col min="12034" max="12034" width="40.7109375" style="299" customWidth="1"/>
    <col min="12035" max="12035" width="7.7109375" style="299" customWidth="1"/>
    <col min="12036" max="12038" width="10.7109375" style="299" customWidth="1"/>
    <col min="12039" max="12039" width="3.85546875" style="299" customWidth="1"/>
    <col min="12040" max="12288" width="9.140625" style="299"/>
    <col min="12289" max="12289" width="7.5703125" style="299" customWidth="1"/>
    <col min="12290" max="12290" width="40.7109375" style="299" customWidth="1"/>
    <col min="12291" max="12291" width="7.7109375" style="299" customWidth="1"/>
    <col min="12292" max="12294" width="10.7109375" style="299" customWidth="1"/>
    <col min="12295" max="12295" width="3.85546875" style="299" customWidth="1"/>
    <col min="12296" max="12544" width="9.140625" style="299"/>
    <col min="12545" max="12545" width="7.5703125" style="299" customWidth="1"/>
    <col min="12546" max="12546" width="40.7109375" style="299" customWidth="1"/>
    <col min="12547" max="12547" width="7.7109375" style="299" customWidth="1"/>
    <col min="12548" max="12550" width="10.7109375" style="299" customWidth="1"/>
    <col min="12551" max="12551" width="3.85546875" style="299" customWidth="1"/>
    <col min="12552" max="12800" width="9.140625" style="299"/>
    <col min="12801" max="12801" width="7.5703125" style="299" customWidth="1"/>
    <col min="12802" max="12802" width="40.7109375" style="299" customWidth="1"/>
    <col min="12803" max="12803" width="7.7109375" style="299" customWidth="1"/>
    <col min="12804" max="12806" width="10.7109375" style="299" customWidth="1"/>
    <col min="12807" max="12807" width="3.85546875" style="299" customWidth="1"/>
    <col min="12808" max="13056" width="9.140625" style="299"/>
    <col min="13057" max="13057" width="7.5703125" style="299" customWidth="1"/>
    <col min="13058" max="13058" width="40.7109375" style="299" customWidth="1"/>
    <col min="13059" max="13059" width="7.7109375" style="299" customWidth="1"/>
    <col min="13060" max="13062" width="10.7109375" style="299" customWidth="1"/>
    <col min="13063" max="13063" width="3.85546875" style="299" customWidth="1"/>
    <col min="13064" max="13312" width="9.140625" style="299"/>
    <col min="13313" max="13313" width="7.5703125" style="299" customWidth="1"/>
    <col min="13314" max="13314" width="40.7109375" style="299" customWidth="1"/>
    <col min="13315" max="13315" width="7.7109375" style="299" customWidth="1"/>
    <col min="13316" max="13318" width="10.7109375" style="299" customWidth="1"/>
    <col min="13319" max="13319" width="3.85546875" style="299" customWidth="1"/>
    <col min="13320" max="13568" width="9.140625" style="299"/>
    <col min="13569" max="13569" width="7.5703125" style="299" customWidth="1"/>
    <col min="13570" max="13570" width="40.7109375" style="299" customWidth="1"/>
    <col min="13571" max="13571" width="7.7109375" style="299" customWidth="1"/>
    <col min="13572" max="13574" width="10.7109375" style="299" customWidth="1"/>
    <col min="13575" max="13575" width="3.85546875" style="299" customWidth="1"/>
    <col min="13576" max="13824" width="9.140625" style="299"/>
    <col min="13825" max="13825" width="7.5703125" style="299" customWidth="1"/>
    <col min="13826" max="13826" width="40.7109375" style="299" customWidth="1"/>
    <col min="13827" max="13827" width="7.7109375" style="299" customWidth="1"/>
    <col min="13828" max="13830" width="10.7109375" style="299" customWidth="1"/>
    <col min="13831" max="13831" width="3.85546875" style="299" customWidth="1"/>
    <col min="13832" max="14080" width="9.140625" style="299"/>
    <col min="14081" max="14081" width="7.5703125" style="299" customWidth="1"/>
    <col min="14082" max="14082" width="40.7109375" style="299" customWidth="1"/>
    <col min="14083" max="14083" width="7.7109375" style="299" customWidth="1"/>
    <col min="14084" max="14086" width="10.7109375" style="299" customWidth="1"/>
    <col min="14087" max="14087" width="3.85546875" style="299" customWidth="1"/>
    <col min="14088" max="14336" width="9.140625" style="299"/>
    <col min="14337" max="14337" width="7.5703125" style="299" customWidth="1"/>
    <col min="14338" max="14338" width="40.7109375" style="299" customWidth="1"/>
    <col min="14339" max="14339" width="7.7109375" style="299" customWidth="1"/>
    <col min="14340" max="14342" width="10.7109375" style="299" customWidth="1"/>
    <col min="14343" max="14343" width="3.85546875" style="299" customWidth="1"/>
    <col min="14344" max="14592" width="9.140625" style="299"/>
    <col min="14593" max="14593" width="7.5703125" style="299" customWidth="1"/>
    <col min="14594" max="14594" width="40.7109375" style="299" customWidth="1"/>
    <col min="14595" max="14595" width="7.7109375" style="299" customWidth="1"/>
    <col min="14596" max="14598" width="10.7109375" style="299" customWidth="1"/>
    <col min="14599" max="14599" width="3.85546875" style="299" customWidth="1"/>
    <col min="14600" max="14848" width="9.140625" style="299"/>
    <col min="14849" max="14849" width="7.5703125" style="299" customWidth="1"/>
    <col min="14850" max="14850" width="40.7109375" style="299" customWidth="1"/>
    <col min="14851" max="14851" width="7.7109375" style="299" customWidth="1"/>
    <col min="14852" max="14854" width="10.7109375" style="299" customWidth="1"/>
    <col min="14855" max="14855" width="3.85546875" style="299" customWidth="1"/>
    <col min="14856" max="15104" width="9.140625" style="299"/>
    <col min="15105" max="15105" width="7.5703125" style="299" customWidth="1"/>
    <col min="15106" max="15106" width="40.7109375" style="299" customWidth="1"/>
    <col min="15107" max="15107" width="7.7109375" style="299" customWidth="1"/>
    <col min="15108" max="15110" width="10.7109375" style="299" customWidth="1"/>
    <col min="15111" max="15111" width="3.85546875" style="299" customWidth="1"/>
    <col min="15112" max="15360" width="9.140625" style="299"/>
    <col min="15361" max="15361" width="7.5703125" style="299" customWidth="1"/>
    <col min="15362" max="15362" width="40.7109375" style="299" customWidth="1"/>
    <col min="15363" max="15363" width="7.7109375" style="299" customWidth="1"/>
    <col min="15364" max="15366" width="10.7109375" style="299" customWidth="1"/>
    <col min="15367" max="15367" width="3.85546875" style="299" customWidth="1"/>
    <col min="15368" max="15616" width="9.140625" style="299"/>
    <col min="15617" max="15617" width="7.5703125" style="299" customWidth="1"/>
    <col min="15618" max="15618" width="40.7109375" style="299" customWidth="1"/>
    <col min="15619" max="15619" width="7.7109375" style="299" customWidth="1"/>
    <col min="15620" max="15622" width="10.7109375" style="299" customWidth="1"/>
    <col min="15623" max="15623" width="3.85546875" style="299" customWidth="1"/>
    <col min="15624" max="15872" width="9.140625" style="299"/>
    <col min="15873" max="15873" width="7.5703125" style="299" customWidth="1"/>
    <col min="15874" max="15874" width="40.7109375" style="299" customWidth="1"/>
    <col min="15875" max="15875" width="7.7109375" style="299" customWidth="1"/>
    <col min="15876" max="15878" width="10.7109375" style="299" customWidth="1"/>
    <col min="15879" max="15879" width="3.85546875" style="299" customWidth="1"/>
    <col min="15880" max="16128" width="9.140625" style="299"/>
    <col min="16129" max="16129" width="7.5703125" style="299" customWidth="1"/>
    <col min="16130" max="16130" width="40.7109375" style="299" customWidth="1"/>
    <col min="16131" max="16131" width="7.7109375" style="299" customWidth="1"/>
    <col min="16132" max="16134" width="10.7109375" style="299" customWidth="1"/>
    <col min="16135" max="16135" width="3.85546875" style="299" customWidth="1"/>
    <col min="16136" max="16384" width="9.140625" style="299"/>
  </cols>
  <sheetData>
    <row r="1" spans="1:8" s="280" customFormat="1" ht="13.5" thickBot="1">
      <c r="A1" s="299"/>
      <c r="B1" s="300"/>
      <c r="C1" s="301"/>
      <c r="D1" s="302"/>
      <c r="E1" s="303"/>
      <c r="F1" s="304"/>
    </row>
    <row r="2" spans="1:8" s="291" customFormat="1" ht="13.5" thickBot="1">
      <c r="A2" s="284"/>
      <c r="B2" s="285" t="s">
        <v>244</v>
      </c>
      <c r="C2" s="286"/>
      <c r="D2" s="287"/>
      <c r="E2" s="285"/>
      <c r="F2" s="288"/>
      <c r="G2" s="289"/>
      <c r="H2" s="290"/>
    </row>
    <row r="3" spans="1:8" s="291" customFormat="1">
      <c r="C3" s="292"/>
      <c r="D3" s="289"/>
      <c r="F3" s="289"/>
      <c r="G3" s="289"/>
      <c r="H3" s="290"/>
    </row>
    <row r="4" spans="1:8" s="291" customFormat="1" ht="13.5" thickBot="1">
      <c r="A4" s="293" t="s">
        <v>188</v>
      </c>
      <c r="B4" s="294" t="s">
        <v>497</v>
      </c>
      <c r="C4" s="295"/>
      <c r="D4" s="296"/>
      <c r="E4" s="294"/>
      <c r="F4" s="296"/>
      <c r="G4" s="289"/>
      <c r="H4" s="290"/>
    </row>
    <row r="5" spans="1:8" s="280" customFormat="1">
      <c r="C5" s="281"/>
      <c r="D5" s="282"/>
      <c r="F5" s="282"/>
      <c r="G5" s="282"/>
      <c r="H5" s="283"/>
    </row>
    <row r="6" spans="1:8" ht="13.5" thickBot="1">
      <c r="A6" s="297" t="s">
        <v>190</v>
      </c>
      <c r="B6" s="1199" t="s">
        <v>498</v>
      </c>
      <c r="C6" s="1199"/>
      <c r="D6" s="1199"/>
      <c r="E6" s="1199"/>
      <c r="F6" s="1199"/>
      <c r="G6" s="298"/>
      <c r="H6" s="357"/>
    </row>
    <row r="7" spans="1:8">
      <c r="B7" s="300"/>
      <c r="D7" s="302"/>
      <c r="E7" s="303"/>
      <c r="F7" s="304"/>
      <c r="G7" s="304"/>
      <c r="H7" s="358"/>
    </row>
    <row r="8" spans="1:8">
      <c r="A8" s="305" t="s">
        <v>246</v>
      </c>
      <c r="B8" s="306"/>
      <c r="C8" s="307"/>
      <c r="D8" s="417"/>
      <c r="E8" s="309"/>
      <c r="F8" s="310"/>
    </row>
    <row r="9" spans="1:8">
      <c r="A9" s="305"/>
      <c r="B9" s="306"/>
      <c r="C9" s="307"/>
      <c r="D9" s="417"/>
      <c r="E9" s="309"/>
      <c r="F9" s="310"/>
    </row>
    <row r="10" spans="1:8" ht="108" customHeight="1">
      <c r="A10" s="1197" t="s">
        <v>499</v>
      </c>
      <c r="B10" s="1206"/>
      <c r="C10" s="1206"/>
      <c r="D10" s="1206"/>
      <c r="E10" s="1206"/>
      <c r="F10" s="310"/>
    </row>
    <row r="11" spans="1:8">
      <c r="A11" s="305"/>
      <c r="B11" s="385"/>
      <c r="C11" s="385"/>
      <c r="D11" s="417"/>
      <c r="E11" s="309" t="s">
        <v>500</v>
      </c>
      <c r="F11" s="310"/>
    </row>
    <row r="12" spans="1:8" ht="44.25" customHeight="1">
      <c r="A12" s="1207" t="s">
        <v>501</v>
      </c>
      <c r="B12" s="1208"/>
      <c r="C12" s="1208"/>
      <c r="D12" s="1208"/>
      <c r="E12" s="1208"/>
      <c r="F12" s="310"/>
    </row>
    <row r="13" spans="1:8">
      <c r="A13" s="422"/>
      <c r="B13" s="387"/>
      <c r="C13" s="387"/>
      <c r="D13" s="466"/>
      <c r="E13" s="387"/>
      <c r="F13" s="310"/>
    </row>
    <row r="14" spans="1:8" ht="23.25" customHeight="1">
      <c r="A14" s="1197" t="s">
        <v>502</v>
      </c>
      <c r="B14" s="1206"/>
      <c r="C14" s="1206"/>
      <c r="D14" s="1206"/>
      <c r="E14" s="1206"/>
      <c r="F14" s="310"/>
    </row>
    <row r="15" spans="1:8">
      <c r="A15" s="305"/>
      <c r="B15" s="385"/>
      <c r="C15" s="385"/>
      <c r="D15" s="417"/>
      <c r="E15" s="309"/>
      <c r="F15" s="310"/>
    </row>
    <row r="16" spans="1:8" ht="110.25" customHeight="1">
      <c r="A16" s="1197" t="s">
        <v>503</v>
      </c>
      <c r="B16" s="1206"/>
      <c r="C16" s="1206"/>
      <c r="D16" s="1206"/>
      <c r="E16" s="1206"/>
      <c r="F16" s="310"/>
    </row>
    <row r="17" spans="1:8">
      <c r="A17" s="422"/>
      <c r="B17" s="387"/>
      <c r="C17" s="387"/>
      <c r="D17" s="466"/>
      <c r="E17" s="387"/>
      <c r="F17" s="310"/>
    </row>
    <row r="18" spans="1:8" ht="63" customHeight="1">
      <c r="A18" s="1197" t="s">
        <v>504</v>
      </c>
      <c r="B18" s="1206"/>
      <c r="C18" s="1206"/>
      <c r="D18" s="1206"/>
      <c r="E18" s="1206"/>
      <c r="F18" s="310"/>
    </row>
    <row r="19" spans="1:8">
      <c r="A19" s="422"/>
      <c r="B19" s="387"/>
      <c r="C19" s="387"/>
      <c r="D19" s="466"/>
      <c r="E19" s="387"/>
      <c r="F19" s="310"/>
    </row>
    <row r="20" spans="1:8" ht="63" customHeight="1">
      <c r="A20" s="1197" t="s">
        <v>505</v>
      </c>
      <c r="B20" s="1206"/>
      <c r="C20" s="1206"/>
      <c r="D20" s="1206"/>
      <c r="E20" s="1206"/>
      <c r="F20" s="310"/>
    </row>
    <row r="21" spans="1:8">
      <c r="A21" s="422"/>
      <c r="B21" s="387"/>
      <c r="C21" s="387"/>
      <c r="D21" s="466"/>
      <c r="E21" s="387"/>
      <c r="F21" s="310"/>
    </row>
    <row r="22" spans="1:8" ht="69.75" customHeight="1">
      <c r="A22" s="1207" t="s">
        <v>506</v>
      </c>
      <c r="B22" s="1208"/>
      <c r="C22" s="1208"/>
      <c r="D22" s="1208"/>
      <c r="E22" s="1208"/>
      <c r="F22" s="310"/>
    </row>
    <row r="23" spans="1:8">
      <c r="A23" s="422"/>
      <c r="B23" s="387"/>
      <c r="C23" s="387"/>
      <c r="D23" s="466"/>
      <c r="E23" s="387"/>
      <c r="F23" s="310"/>
    </row>
    <row r="24" spans="1:8" ht="48.75" customHeight="1">
      <c r="A24" s="1197" t="s">
        <v>507</v>
      </c>
      <c r="B24" s="1206"/>
      <c r="C24" s="1206"/>
      <c r="D24" s="1206"/>
      <c r="E24" s="1206"/>
      <c r="F24" s="310"/>
    </row>
    <row r="25" spans="1:8">
      <c r="A25" s="422"/>
      <c r="B25" s="387"/>
      <c r="C25" s="387"/>
      <c r="D25" s="466"/>
      <c r="E25" s="387"/>
      <c r="F25" s="310"/>
    </row>
    <row r="26" spans="1:8" ht="122.25" customHeight="1">
      <c r="A26" s="1197" t="s">
        <v>508</v>
      </c>
      <c r="B26" s="1206"/>
      <c r="C26" s="1206"/>
      <c r="D26" s="1206"/>
      <c r="E26" s="1206"/>
      <c r="F26" s="310"/>
    </row>
    <row r="27" spans="1:8">
      <c r="A27" s="422"/>
      <c r="B27" s="387"/>
      <c r="C27" s="387"/>
      <c r="D27" s="466"/>
      <c r="E27" s="387"/>
      <c r="F27" s="310"/>
    </row>
    <row r="28" spans="1:8" ht="62.25" customHeight="1">
      <c r="A28" s="1197" t="s">
        <v>509</v>
      </c>
      <c r="B28" s="1206"/>
      <c r="C28" s="1206"/>
      <c r="D28" s="1206"/>
      <c r="E28" s="1206"/>
      <c r="F28" s="310"/>
    </row>
    <row r="29" spans="1:8">
      <c r="A29" s="326"/>
      <c r="B29" s="467"/>
      <c r="C29" s="467"/>
      <c r="D29" s="467"/>
      <c r="E29" s="467"/>
      <c r="F29" s="310"/>
    </row>
    <row r="30" spans="1:8" s="322" customFormat="1">
      <c r="A30" s="317"/>
      <c r="B30" s="317"/>
      <c r="C30" s="318" t="s">
        <v>253</v>
      </c>
      <c r="D30" s="319" t="s">
        <v>254</v>
      </c>
      <c r="E30" s="318" t="s">
        <v>255</v>
      </c>
      <c r="F30" s="318" t="s">
        <v>256</v>
      </c>
      <c r="G30" s="320"/>
      <c r="H30" s="321"/>
    </row>
    <row r="31" spans="1:8" s="453" customFormat="1" ht="15">
      <c r="A31" s="468"/>
      <c r="B31" s="469"/>
      <c r="C31" s="469"/>
      <c r="D31" s="470"/>
      <c r="E31" s="469"/>
      <c r="F31" s="471"/>
    </row>
    <row r="32" spans="1:8" ht="25.5">
      <c r="A32" s="383" t="s">
        <v>510</v>
      </c>
      <c r="B32" s="472" t="s">
        <v>511</v>
      </c>
      <c r="C32" s="473"/>
      <c r="D32" s="425"/>
      <c r="E32" s="340"/>
      <c r="F32" s="302"/>
    </row>
    <row r="33" spans="1:8" ht="127.5">
      <c r="B33" s="372" t="s">
        <v>1133</v>
      </c>
      <c r="C33" s="473"/>
      <c r="D33" s="425"/>
      <c r="E33" s="340"/>
      <c r="F33" s="302"/>
    </row>
    <row r="34" spans="1:8">
      <c r="B34" s="324" t="s">
        <v>512</v>
      </c>
      <c r="C34" s="324" t="s">
        <v>282</v>
      </c>
      <c r="D34" s="474">
        <v>160</v>
      </c>
      <c r="E34" s="340"/>
      <c r="F34" s="302">
        <f>D34*E34</f>
        <v>0</v>
      </c>
    </row>
    <row r="35" spans="1:8">
      <c r="B35" s="324" t="s">
        <v>513</v>
      </c>
      <c r="C35" s="324" t="s">
        <v>282</v>
      </c>
      <c r="D35" s="474">
        <v>160</v>
      </c>
      <c r="E35" s="340"/>
      <c r="F35" s="302">
        <f>D35*E35</f>
        <v>0</v>
      </c>
    </row>
    <row r="36" spans="1:8" s="476" customFormat="1">
      <c r="A36" s="475"/>
      <c r="B36" s="458"/>
      <c r="C36" s="374"/>
      <c r="D36" s="431"/>
      <c r="E36" s="380"/>
      <c r="F36" s="384"/>
    </row>
    <row r="37" spans="1:8">
      <c r="A37" s="326" t="s">
        <v>514</v>
      </c>
      <c r="B37" s="385" t="s">
        <v>515</v>
      </c>
      <c r="C37" s="385"/>
      <c r="D37" s="425"/>
      <c r="E37" s="362"/>
      <c r="F37" s="363"/>
    </row>
    <row r="38" spans="1:8" ht="162.75" customHeight="1">
      <c r="B38" s="372" t="s">
        <v>516</v>
      </c>
      <c r="C38" s="422"/>
      <c r="D38" s="425"/>
      <c r="E38" s="340"/>
      <c r="F38" s="302"/>
    </row>
    <row r="39" spans="1:8" ht="15.75" customHeight="1">
      <c r="A39" s="326"/>
      <c r="B39" s="324" t="s">
        <v>517</v>
      </c>
      <c r="C39" s="374" t="s">
        <v>282</v>
      </c>
      <c r="D39" s="477">
        <v>275.39999999999998</v>
      </c>
      <c r="E39" s="380"/>
      <c r="F39" s="346">
        <f>D39*E39</f>
        <v>0</v>
      </c>
    </row>
    <row r="40" spans="1:8">
      <c r="A40" s="383"/>
      <c r="B40" s="311"/>
      <c r="C40" s="374"/>
      <c r="D40" s="431"/>
      <c r="E40" s="380"/>
      <c r="F40" s="384"/>
    </row>
    <row r="41" spans="1:8" ht="16.5">
      <c r="A41" s="311" t="s">
        <v>518</v>
      </c>
      <c r="B41" s="408" t="s">
        <v>519</v>
      </c>
      <c r="C41" s="399"/>
      <c r="D41" s="400"/>
      <c r="E41" s="401"/>
      <c r="F41" s="401"/>
      <c r="G41" s="342"/>
      <c r="H41" s="364"/>
    </row>
    <row r="42" spans="1:8" ht="27">
      <c r="A42" s="401"/>
      <c r="B42" s="402" t="s">
        <v>520</v>
      </c>
      <c r="C42" s="399"/>
      <c r="D42" s="400"/>
      <c r="E42" s="401"/>
      <c r="F42" s="401"/>
      <c r="G42" s="342"/>
      <c r="H42" s="364"/>
    </row>
    <row r="43" spans="1:8" ht="16.5">
      <c r="A43" s="401"/>
      <c r="B43" s="402" t="s">
        <v>521</v>
      </c>
      <c r="C43" s="399"/>
      <c r="D43" s="400"/>
      <c r="E43" s="401"/>
      <c r="F43" s="401"/>
      <c r="G43" s="342"/>
      <c r="H43" s="364"/>
    </row>
    <row r="44" spans="1:8" ht="27">
      <c r="A44" s="401"/>
      <c r="B44" s="402" t="s">
        <v>522</v>
      </c>
      <c r="C44" s="399"/>
      <c r="D44" s="400"/>
      <c r="E44" s="401"/>
      <c r="F44" s="401"/>
      <c r="G44" s="342"/>
      <c r="H44" s="364"/>
    </row>
    <row r="45" spans="1:8" ht="16.5">
      <c r="A45" s="401"/>
      <c r="B45" s="402" t="s">
        <v>523</v>
      </c>
      <c r="C45" s="399"/>
      <c r="D45" s="400"/>
      <c r="E45" s="401"/>
      <c r="F45" s="401"/>
      <c r="G45" s="342"/>
      <c r="H45" s="364"/>
    </row>
    <row r="46" spans="1:8" ht="16.5">
      <c r="A46" s="401"/>
      <c r="B46" s="402" t="s">
        <v>524</v>
      </c>
      <c r="C46" s="399"/>
      <c r="D46" s="400"/>
      <c r="E46" s="401"/>
      <c r="F46" s="401"/>
      <c r="G46" s="342"/>
      <c r="H46" s="364"/>
    </row>
    <row r="47" spans="1:8" ht="16.5">
      <c r="A47" s="401"/>
      <c r="B47" s="402" t="s">
        <v>393</v>
      </c>
      <c r="C47" s="399"/>
      <c r="D47" s="400"/>
      <c r="E47" s="401"/>
      <c r="F47" s="401"/>
      <c r="G47" s="342"/>
      <c r="H47" s="364"/>
    </row>
    <row r="48" spans="1:8" ht="16.5">
      <c r="A48" s="401"/>
      <c r="B48" s="402" t="s">
        <v>525</v>
      </c>
      <c r="C48" s="399"/>
      <c r="D48" s="400"/>
      <c r="E48" s="401"/>
      <c r="F48" s="401"/>
      <c r="G48" s="342"/>
      <c r="H48" s="364"/>
    </row>
    <row r="49" spans="1:10" ht="27">
      <c r="A49" s="401"/>
      <c r="B49" s="402" t="s">
        <v>526</v>
      </c>
      <c r="C49" s="399"/>
      <c r="D49" s="400"/>
      <c r="E49" s="401"/>
      <c r="F49" s="401"/>
      <c r="G49" s="342"/>
      <c r="H49" s="364"/>
    </row>
    <row r="50" spans="1:10" ht="16.5">
      <c r="A50" s="401"/>
      <c r="B50" s="402" t="s">
        <v>527</v>
      </c>
      <c r="C50" s="399"/>
      <c r="D50" s="400"/>
      <c r="E50" s="401"/>
      <c r="F50" s="401"/>
      <c r="G50" s="342"/>
      <c r="H50" s="364"/>
    </row>
    <row r="51" spans="1:10" ht="27">
      <c r="A51" s="401"/>
      <c r="B51" s="402" t="s">
        <v>528</v>
      </c>
      <c r="C51" s="399"/>
      <c r="D51" s="400"/>
      <c r="E51" s="401"/>
      <c r="F51" s="401"/>
      <c r="G51" s="342"/>
      <c r="H51" s="364"/>
    </row>
    <row r="52" spans="1:10" ht="16.5">
      <c r="A52" s="401"/>
      <c r="B52" s="402" t="s">
        <v>529</v>
      </c>
      <c r="C52" s="399"/>
      <c r="D52" s="400"/>
      <c r="E52" s="401"/>
      <c r="F52" s="401"/>
      <c r="G52" s="342"/>
      <c r="H52" s="364"/>
    </row>
    <row r="53" spans="1:10" ht="16.5">
      <c r="A53" s="401"/>
      <c r="B53" s="402" t="s">
        <v>530</v>
      </c>
      <c r="C53" s="404" t="s">
        <v>27</v>
      </c>
      <c r="D53" s="405">
        <v>4</v>
      </c>
      <c r="E53" s="406"/>
      <c r="F53" s="406">
        <f>+E53*D53</f>
        <v>0</v>
      </c>
      <c r="G53" s="342"/>
      <c r="H53" s="364"/>
    </row>
    <row r="54" spans="1:10" ht="16.5">
      <c r="A54" s="401"/>
      <c r="B54" s="402" t="s">
        <v>531</v>
      </c>
      <c r="C54" s="404" t="s">
        <v>27</v>
      </c>
      <c r="D54" s="405">
        <v>4</v>
      </c>
      <c r="E54" s="406"/>
      <c r="F54" s="406">
        <f>+E54*D54</f>
        <v>0</v>
      </c>
      <c r="G54" s="342"/>
      <c r="H54" s="364"/>
    </row>
    <row r="55" spans="1:10" ht="16.5">
      <c r="A55" s="401"/>
      <c r="B55" s="406"/>
      <c r="C55" s="404"/>
      <c r="D55" s="400"/>
      <c r="E55" s="401"/>
      <c r="F55" s="401"/>
      <c r="G55" s="342"/>
      <c r="H55" s="364"/>
    </row>
    <row r="56" spans="1:10" ht="16.5">
      <c r="A56" s="401"/>
      <c r="B56" s="406"/>
      <c r="C56" s="404"/>
      <c r="D56" s="400"/>
      <c r="E56" s="401"/>
      <c r="F56" s="401"/>
      <c r="G56" s="342"/>
      <c r="H56" s="364"/>
    </row>
    <row r="57" spans="1:10">
      <c r="A57" s="383" t="s">
        <v>532</v>
      </c>
      <c r="B57" s="478" t="s">
        <v>533</v>
      </c>
      <c r="C57" s="324"/>
      <c r="D57" s="425"/>
      <c r="E57" s="340"/>
      <c r="F57" s="302"/>
    </row>
    <row r="58" spans="1:10" ht="131.25" customHeight="1">
      <c r="B58" s="372" t="s">
        <v>1134</v>
      </c>
      <c r="C58" s="473"/>
      <c r="D58" s="425"/>
      <c r="E58" s="340"/>
      <c r="F58" s="302"/>
    </row>
    <row r="59" spans="1:10" ht="14.25" customHeight="1">
      <c r="A59" s="326"/>
      <c r="B59" s="422"/>
      <c r="C59" s="324" t="s">
        <v>319</v>
      </c>
      <c r="D59" s="425">
        <v>1</v>
      </c>
      <c r="E59" s="340"/>
      <c r="F59" s="302">
        <f>D59*E59</f>
        <v>0</v>
      </c>
    </row>
    <row r="60" spans="1:10" ht="14.25" customHeight="1">
      <c r="A60" s="326"/>
      <c r="B60" s="479"/>
      <c r="C60" s="324"/>
      <c r="D60" s="425"/>
      <c r="E60" s="340"/>
      <c r="F60" s="302"/>
    </row>
    <row r="61" spans="1:10" ht="14.25" customHeight="1">
      <c r="A61" s="326"/>
      <c r="B61" s="422"/>
      <c r="C61" s="324"/>
      <c r="D61" s="425"/>
      <c r="E61" s="340"/>
      <c r="F61" s="302"/>
    </row>
    <row r="62" spans="1:10" s="322" customFormat="1" ht="13.5" thickBot="1">
      <c r="A62" s="350" t="s">
        <v>190</v>
      </c>
      <c r="B62" s="351" t="s">
        <v>534</v>
      </c>
      <c r="C62" s="352"/>
      <c r="D62" s="432"/>
      <c r="E62" s="354" t="s">
        <v>178</v>
      </c>
      <c r="F62" s="296">
        <f>SUM(F32:F61)</f>
        <v>0</v>
      </c>
      <c r="J62" s="430"/>
    </row>
    <row r="66" spans="2:4">
      <c r="D66" s="480"/>
    </row>
    <row r="68" spans="2:4" ht="25.5">
      <c r="B68" s="387" t="s">
        <v>535</v>
      </c>
    </row>
    <row r="69" spans="2:4" ht="25.5">
      <c r="B69" s="387" t="s">
        <v>535</v>
      </c>
    </row>
  </sheetData>
  <sheetProtection algorithmName="SHA-512" hashValue="CyeTtCfcHNcIoh1D6/sZkhbeA2tdJQ+1xB3/cI5Jlpl4YN2pXRjlBsMHWtOA0wGWvB8oVpadYhAT76e7w5mAOw==" saltValue="3hpjUlqxHoUEM68DxC39cQ==" spinCount="100000" sheet="1" objects="1" scenarios="1"/>
  <mergeCells count="11">
    <mergeCell ref="A20:E20"/>
    <mergeCell ref="A22:E22"/>
    <mergeCell ref="A24:E24"/>
    <mergeCell ref="A26:E26"/>
    <mergeCell ref="A28:E28"/>
    <mergeCell ref="A18:E18"/>
    <mergeCell ref="B6:F6"/>
    <mergeCell ref="A10:E10"/>
    <mergeCell ref="A12:E12"/>
    <mergeCell ref="A14:E14"/>
    <mergeCell ref="A16:E16"/>
  </mergeCells>
  <pageMargins left="0.70866141732283472" right="0.19685039370078741" top="0.86895833333333339" bottom="0.74803149606299213" header="0.31496062992125984" footer="0.31496062992125984"/>
  <pageSetup paperSize="9" scale="97" orientation="portrait" r:id="rId1"/>
  <headerFooter alignWithMargins="0">
    <oddHeader>&amp;L&amp;"Arial Narrow,Regular"&amp;8Građevina: Dječji vrtić "Radost"
Ivane Brlić Mažuranić 1, Novska, k.č.br. 1738, k.o. Novska
Investitor: Dječji vrtić "Radost", Ivane Brlić Mažuranić 1, Novska&amp;R&amp;"Arial Narrow,Regular"&amp;8 Tenzor d.o.o.
T.D. EnU_2015_023</oddHeader>
    <oddFooter xml:space="preserve">&amp;L&amp;"Arial Narrow,Regular"&amp;8&amp;F&amp;RB.I. LIMARSKI  RADOVI    
</oddFooter>
  </headerFooter>
  <rowBreaks count="2" manualBreakCount="2">
    <brk id="24" max="5" man="1"/>
    <brk id="3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21</vt:i4>
      </vt:variant>
      <vt:variant>
        <vt:lpstr>Imenovani rasponi</vt:lpstr>
      </vt:variant>
      <vt:variant>
        <vt:i4>19</vt:i4>
      </vt:variant>
    </vt:vector>
  </HeadingPairs>
  <TitlesOfParts>
    <vt:vector size="40" baseType="lpstr">
      <vt:lpstr>01_NASLOVNICA</vt:lpstr>
      <vt:lpstr>02_REKAP</vt:lpstr>
      <vt:lpstr>03_OPCI</vt:lpstr>
      <vt:lpstr>A.I.PRIPREMNI</vt:lpstr>
      <vt:lpstr>A.II.DEMONT</vt:lpstr>
      <vt:lpstr>A.III.ZEM</vt:lpstr>
      <vt:lpstr>A.IV.ZID</vt:lpstr>
      <vt:lpstr>A.V.IZO</vt:lpstr>
      <vt:lpstr>B.I.LIM</vt:lpstr>
      <vt:lpstr>B.II.PVC</vt:lpstr>
      <vt:lpstr>B.III.FASADA</vt:lpstr>
      <vt:lpstr>C.EL.Opći uvjeti</vt:lpstr>
      <vt:lpstr>C.EL.I.Demontaže</vt:lpstr>
      <vt:lpstr>C.EL.II.JS</vt:lpstr>
      <vt:lpstr>C.EL.III.EMP</vt:lpstr>
      <vt:lpstr>D.STR.I. DEMONTAŽE</vt:lpstr>
      <vt:lpstr>D.STR.II. KOTLOVNICA</vt:lpstr>
      <vt:lpstr>D.STR.III. VENTILACIJA</vt:lpstr>
      <vt:lpstr>D.STR.IV. TERMOSTATSKI VENTILI</vt:lpstr>
      <vt:lpstr>D.STR.V.GRAĐEVINSKO-OBRTNIČKI</vt:lpstr>
      <vt:lpstr>D.STR.VI.Hlađenje</vt:lpstr>
      <vt:lpstr>'D.STR.I. DEMONTAŽE'!Ispis_naslova</vt:lpstr>
      <vt:lpstr>'D.STR.II. KOTLOVNICA'!Ispis_naslova</vt:lpstr>
      <vt:lpstr>'D.STR.III. VENTILACIJA'!Ispis_naslova</vt:lpstr>
      <vt:lpstr>'D.STR.V.GRAĐEVINSKO-OBRTNIČKI'!Ispis_naslova</vt:lpstr>
      <vt:lpstr>D.STR.VI.Hlađenje!Ispis_naslova</vt:lpstr>
      <vt:lpstr>'01_NASLOVNICA'!Podrucje_ispisa</vt:lpstr>
      <vt:lpstr>'02_REKAP'!Podrucje_ispisa</vt:lpstr>
      <vt:lpstr>'03_OPCI'!Podrucje_ispisa</vt:lpstr>
      <vt:lpstr>A.I.PRIPREMNI!Podrucje_ispisa</vt:lpstr>
      <vt:lpstr>A.II.DEMONT!Podrucje_ispisa</vt:lpstr>
      <vt:lpstr>A.III.ZEM!Podrucje_ispisa</vt:lpstr>
      <vt:lpstr>A.IV.ZID!Podrucje_ispisa</vt:lpstr>
      <vt:lpstr>A.V.IZO!Podrucje_ispisa</vt:lpstr>
      <vt:lpstr>B.I.LIM!Podrucje_ispisa</vt:lpstr>
      <vt:lpstr>B.II.PVC!Podrucje_ispisa</vt:lpstr>
      <vt:lpstr>B.III.FASADA!Podrucje_ispisa</vt:lpstr>
      <vt:lpstr>'D.STR.I. DEMONTAŽE'!Podrucje_ispisa</vt:lpstr>
      <vt:lpstr>'D.STR.III. VENTILACIJA'!Podrucje_ispisa</vt:lpstr>
      <vt:lpstr>'D.STR.V.GRAĐEVINSKO-OBRTNIČKI'!Podrucje_ispisa</vt:lpstr>
    </vt:vector>
  </TitlesOfParts>
  <Company>F.I.L.D. projekt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Eva Đurić</cp:lastModifiedBy>
  <cp:lastPrinted>2016-02-16T15:25:59Z</cp:lastPrinted>
  <dcterms:created xsi:type="dcterms:W3CDTF">2009-07-27T07:38:02Z</dcterms:created>
  <dcterms:modified xsi:type="dcterms:W3CDTF">2017-12-21T06:19:14Z</dcterms:modified>
</cp:coreProperties>
</file>